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15" windowWidth="28020" windowHeight="12270"/>
  </bookViews>
  <sheets>
    <sheet name="Лист1" sheetId="2" r:id="rId1"/>
  </sheets>
  <definedNames>
    <definedName name="_GoBack" localSheetId="0">Лист1!$P$45</definedName>
    <definedName name="_xlnm.Print_Area" localSheetId="0">Лист1!$A$1:$O$84</definedName>
  </definedNames>
  <calcPr calcId="124519"/>
</workbook>
</file>

<file path=xl/calcChain.xml><?xml version="1.0" encoding="utf-8"?>
<calcChain xmlns="http://schemas.openxmlformats.org/spreadsheetml/2006/main">
  <c r="F63" i="2"/>
  <c r="K35"/>
  <c r="J8"/>
  <c r="E21"/>
  <c r="G20" l="1"/>
  <c r="K56" l="1"/>
  <c r="J56"/>
  <c r="H52"/>
  <c r="I52"/>
  <c r="G52"/>
  <c r="J52" s="1"/>
  <c r="F52"/>
  <c r="F56"/>
  <c r="F55"/>
  <c r="C52"/>
  <c r="H60" l="1"/>
  <c r="I60"/>
  <c r="G60"/>
  <c r="F70"/>
  <c r="J64" l="1"/>
  <c r="J63"/>
  <c r="J70"/>
  <c r="J69"/>
  <c r="J71"/>
  <c r="G68"/>
  <c r="J68" l="1"/>
  <c r="D60"/>
  <c r="E60"/>
  <c r="C60"/>
  <c r="F64"/>
  <c r="K64" s="1"/>
  <c r="J58" l="1"/>
  <c r="C31" l="1"/>
  <c r="J35"/>
  <c r="J36"/>
  <c r="J13" l="1"/>
  <c r="F67" l="1"/>
  <c r="J75"/>
  <c r="F75"/>
  <c r="J74"/>
  <c r="F74"/>
  <c r="I73"/>
  <c r="H73"/>
  <c r="G73"/>
  <c r="E73"/>
  <c r="D73"/>
  <c r="C73"/>
  <c r="F71"/>
  <c r="F69"/>
  <c r="I68"/>
  <c r="H68"/>
  <c r="E68"/>
  <c r="D68"/>
  <c r="C68"/>
  <c r="J67"/>
  <c r="J65"/>
  <c r="F65"/>
  <c r="J62"/>
  <c r="F62"/>
  <c r="J61"/>
  <c r="F61"/>
  <c r="F60"/>
  <c r="F58"/>
  <c r="K58" s="1"/>
  <c r="J55"/>
  <c r="J54"/>
  <c r="F54"/>
  <c r="J53"/>
  <c r="F53"/>
  <c r="J50"/>
  <c r="F50"/>
  <c r="F48"/>
  <c r="J47"/>
  <c r="F47"/>
  <c r="J46"/>
  <c r="F46"/>
  <c r="J45"/>
  <c r="F45"/>
  <c r="I44"/>
  <c r="E44"/>
  <c r="D44"/>
  <c r="C44"/>
  <c r="J43"/>
  <c r="F43"/>
  <c r="J41"/>
  <c r="F41"/>
  <c r="J39"/>
  <c r="F39"/>
  <c r="J37"/>
  <c r="F37"/>
  <c r="G31"/>
  <c r="F36"/>
  <c r="F35"/>
  <c r="J33"/>
  <c r="F33"/>
  <c r="J32"/>
  <c r="F32"/>
  <c r="H31"/>
  <c r="E31"/>
  <c r="D31"/>
  <c r="J29"/>
  <c r="F29"/>
  <c r="J28"/>
  <c r="F28"/>
  <c r="J21"/>
  <c r="F21"/>
  <c r="D20"/>
  <c r="I20"/>
  <c r="H20"/>
  <c r="E20"/>
  <c r="C20"/>
  <c r="J18"/>
  <c r="F18"/>
  <c r="J16"/>
  <c r="F16"/>
  <c r="J14"/>
  <c r="F14"/>
  <c r="F13"/>
  <c r="K13" s="1"/>
  <c r="J11"/>
  <c r="F11"/>
  <c r="J10"/>
  <c r="F10"/>
  <c r="H8"/>
  <c r="J9"/>
  <c r="F9"/>
  <c r="I8"/>
  <c r="E8"/>
  <c r="D8"/>
  <c r="C8"/>
  <c r="J20" l="1"/>
  <c r="K28"/>
  <c r="F8"/>
  <c r="J60"/>
  <c r="K60" s="1"/>
  <c r="K10"/>
  <c r="K9"/>
  <c r="K39"/>
  <c r="C76"/>
  <c r="K75"/>
  <c r="F68"/>
  <c r="K37"/>
  <c r="K41"/>
  <c r="I31"/>
  <c r="I76" s="1"/>
  <c r="K53"/>
  <c r="K11"/>
  <c r="K29"/>
  <c r="K16"/>
  <c r="K67"/>
  <c r="K18"/>
  <c r="K65"/>
  <c r="K71"/>
  <c r="K63"/>
  <c r="K62"/>
  <c r="K61"/>
  <c r="K70"/>
  <c r="H44"/>
  <c r="H76" s="1"/>
  <c r="K33"/>
  <c r="K43"/>
  <c r="K36"/>
  <c r="F73"/>
  <c r="K74"/>
  <c r="K55"/>
  <c r="K54"/>
  <c r="K47"/>
  <c r="K46"/>
  <c r="F44"/>
  <c r="F31"/>
  <c r="E76"/>
  <c r="K32"/>
  <c r="K50"/>
  <c r="F20"/>
  <c r="K21"/>
  <c r="K45"/>
  <c r="K14"/>
  <c r="K69"/>
  <c r="D76"/>
  <c r="G8"/>
  <c r="G44"/>
  <c r="J48"/>
  <c r="K48" s="1"/>
  <c r="J73"/>
  <c r="K8" l="1"/>
  <c r="K52"/>
  <c r="G76"/>
  <c r="F76"/>
  <c r="K68"/>
  <c r="J31"/>
  <c r="K31" s="1"/>
  <c r="K20"/>
  <c r="J44"/>
  <c r="K73"/>
  <c r="J76" l="1"/>
  <c r="K76" s="1"/>
  <c r="K44"/>
</calcChain>
</file>

<file path=xl/sharedStrings.xml><?xml version="1.0" encoding="utf-8"?>
<sst xmlns="http://schemas.openxmlformats.org/spreadsheetml/2006/main" count="180" uniqueCount="176">
  <si>
    <t>№ п/п</t>
  </si>
  <si>
    <t>тыс.руб.</t>
  </si>
  <si>
    <t>Обеспечение устойчивого развития и повышение эффективности сельского хозяйства</t>
  </si>
  <si>
    <t>Развитие  малого предпринимательства</t>
  </si>
  <si>
    <t>Обеспечение сбалансированности профессионально-квалифицированной структуры спроса и предложения рабочей силы</t>
  </si>
  <si>
    <t>Обеспечение комплексной модернизации муниципальной системы образования, создание условий для обеспечения современного качества образования</t>
  </si>
  <si>
    <t>Повышение эффективности системы организации физкультуры и спорта, создание условий для здорового образа жизни</t>
  </si>
  <si>
    <t>Организация туристических зон</t>
  </si>
  <si>
    <t>Обеспечение общественной безопасности жителей района</t>
  </si>
  <si>
    <t>Обеспечение экологической безопасности жителей района</t>
  </si>
  <si>
    <t>Доступность и комфортность жилья, снижение износа жилфонда</t>
  </si>
  <si>
    <t>Развитие инженерных систем жизнеобеспечения</t>
  </si>
  <si>
    <t>Развитие транспортной системы</t>
  </si>
  <si>
    <t>ВСЕГО:</t>
  </si>
  <si>
    <t>2.</t>
  </si>
  <si>
    <t>4.</t>
  </si>
  <si>
    <t>7.</t>
  </si>
  <si>
    <t>8.</t>
  </si>
  <si>
    <t>10.</t>
  </si>
  <si>
    <t>11.</t>
  </si>
  <si>
    <t>13.</t>
  </si>
  <si>
    <t>14.</t>
  </si>
  <si>
    <t>16.</t>
  </si>
  <si>
    <t>МБ</t>
  </si>
  <si>
    <t>РХ</t>
  </si>
  <si>
    <t>РФ</t>
  </si>
  <si>
    <t>Всего</t>
  </si>
  <si>
    <t>Информация о выполненных мероприятиях</t>
  </si>
  <si>
    <t>Кассовые расходы с начала года</t>
  </si>
  <si>
    <t>Исполнитель</t>
  </si>
  <si>
    <t>1.</t>
  </si>
  <si>
    <t>Непрерывный мониторинг и прогнозирование угроз безопасности жизни в районе</t>
  </si>
  <si>
    <t>5.</t>
  </si>
  <si>
    <t>Повышение эффективности системы здравоохранения путем повышения доступности и качества медицинской помощи, формирования здорового образа жизни</t>
  </si>
  <si>
    <t xml:space="preserve">Муниципальная программа «Развитие агропромышленного комплекса Усть-Абаканского района и социальной сферы на селе  (2014 - 2020 годы)» </t>
  </si>
  <si>
    <t>Подпрограмма «Устойчивое развитие сельских территорий»</t>
  </si>
  <si>
    <t>Муниципальная программа «Развитие субъектов малого и среднего предпринимательства в Усть-Абаканском районе на 2014-2020 годы»</t>
  </si>
  <si>
    <t>Муниципальная программа «Развитие торговли в Усть-Абаканском районе до 2015 года»</t>
  </si>
  <si>
    <t>Муниципальная программа «Культура Усть-Абаканского района (2014-2020 годы)»</t>
  </si>
  <si>
    <t>Подпрограмма «Развитие культурного потенциала Усть-Абаканского района»</t>
  </si>
  <si>
    <t>Муниципальная программа «Доступная среда (2014-2020 годы)»</t>
  </si>
  <si>
    <t>Муниципальная программа «Социальная поддержка граждан (2014-2020 годы)»</t>
  </si>
  <si>
    <t>Подпрограмма «Социальная поддержка старшего поколения»</t>
  </si>
  <si>
    <t>Подпрограмма  «Социальная поддержка детей-сирот и детей, оставшихся без попечения родителей»</t>
  </si>
  <si>
    <t>Подпрограмма  «Организация отдыха и оздоровления детей в Усть-Абаканском районе»</t>
  </si>
  <si>
    <t>Создание эффективной системы предоставления социальных услуг для ветеранов и инвалидов. Создание условий для успешной социализации и эффективной самореализации молодежи</t>
  </si>
  <si>
    <t>Повышение общественной и бытовой культуры населения. Совершенствование архивного дела в Усть-Абаканском районе</t>
  </si>
  <si>
    <t xml:space="preserve">Муниципальная программа «Обеспечение общественного порядка и противодействие преступности в Усть-Абаканском районе  (2014-2020 годы)» </t>
  </si>
  <si>
    <t>Подпрограмма «Профилактика правонарушений, обеспечение безопасности и общественного порядка»</t>
  </si>
  <si>
    <t>Подпрограмма  «Повышение безопасности дорожного движения»</t>
  </si>
  <si>
    <t>Подпрограмма «Профилактика безнадзорности и правонарушений несовершеннолетних»</t>
  </si>
  <si>
    <t xml:space="preserve">Подпрограмма «Дорожное хозяйство» </t>
  </si>
  <si>
    <t>Подпрограмма «Транспортное обслуживание населения»</t>
  </si>
  <si>
    <t xml:space="preserve">Муниципальная программа «Жилище (2014 – 2020 годы)» </t>
  </si>
  <si>
    <t>Подпрограмма «Свой дом»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</si>
  <si>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 (2014 – 2020 годы)» </t>
  </si>
  <si>
    <t>Подпрограмма «Модернизация объектов коммунальной инфраструктуры»</t>
  </si>
  <si>
    <t>Подпрограмма «Чистая вода»</t>
  </si>
  <si>
    <t>3.</t>
  </si>
  <si>
    <t>6.</t>
  </si>
  <si>
    <t>8.1.</t>
  </si>
  <si>
    <t>8.2.</t>
  </si>
  <si>
    <t>8.3.</t>
  </si>
  <si>
    <t>8.4.</t>
  </si>
  <si>
    <t>8.5.</t>
  </si>
  <si>
    <t>9.</t>
  </si>
  <si>
    <t>12.</t>
  </si>
  <si>
    <t>15.</t>
  </si>
  <si>
    <t>17.</t>
  </si>
  <si>
    <t>18.</t>
  </si>
  <si>
    <t>19.</t>
  </si>
  <si>
    <t>20.</t>
  </si>
  <si>
    <t>20.1.</t>
  </si>
  <si>
    <t>20.2.</t>
  </si>
  <si>
    <t>1.1.</t>
  </si>
  <si>
    <t>1.2.</t>
  </si>
  <si>
    <t>7.1.</t>
  </si>
  <si>
    <t>7.2.</t>
  </si>
  <si>
    <t>7.3.</t>
  </si>
  <si>
    <t>12.1.</t>
  </si>
  <si>
    <t>12.2.</t>
  </si>
  <si>
    <t>12.3.</t>
  </si>
  <si>
    <t>14.1.</t>
  </si>
  <si>
    <t>14.2.</t>
  </si>
  <si>
    <t>14.3.</t>
  </si>
  <si>
    <t>19.1.</t>
  </si>
  <si>
    <t>19.2.</t>
  </si>
  <si>
    <t>Подпрограмма «Создание общих условий функционирования сельского хозяйства»</t>
  </si>
  <si>
    <t>Подпрограмма «Искусство Усть-Абаканского района»</t>
  </si>
  <si>
    <t>12.4.</t>
  </si>
  <si>
    <t>16.1.</t>
  </si>
  <si>
    <t>16.2.</t>
  </si>
  <si>
    <t>16.3.</t>
  </si>
  <si>
    <t>19.3.</t>
  </si>
  <si>
    <t xml:space="preserve">
</t>
  </si>
  <si>
    <t>Сконина К.В. 2-18-52</t>
  </si>
  <si>
    <t>Н.А. Потылицына</t>
  </si>
  <si>
    <t xml:space="preserve">План на год </t>
  </si>
  <si>
    <t>Муниципальная программа</t>
  </si>
  <si>
    <t>Выполнено с начала года % (гр.10 / гр.6 х 100)</t>
  </si>
  <si>
    <t>Муниципальная программа «Противодействие незаконному обороту наркотиков, снижение масштабов наркотизации населения в Усть-Абаканском районе (2014-2020 годы)»</t>
  </si>
  <si>
    <t>Приложение № 1</t>
  </si>
  <si>
    <t>16.4.</t>
  </si>
  <si>
    <t>Подпрограмма «Доступное жилье»</t>
  </si>
  <si>
    <t>Муниципальная программа «Развитие туризма в Усть-Абаканском районе (2014-2020 годы)»</t>
  </si>
  <si>
    <t>Муниципальная программа «Сохранение и развитие малых сел Усть-Абаканского района (2016-2020 годы)»</t>
  </si>
  <si>
    <r>
      <rPr>
        <b/>
        <sz val="12"/>
        <color theme="1"/>
        <rFont val="Times New Roman"/>
        <family val="1"/>
        <charset val="204"/>
      </rPr>
      <t>Улучшение качества питьевой воды и очистки сточных вод</t>
    </r>
    <r>
      <rPr>
        <sz val="12"/>
        <color theme="1"/>
        <rFont val="Times New Roman"/>
        <family val="1"/>
        <charset val="204"/>
      </rPr>
      <t xml:space="preserve"> - Строительство самотечного коллектора от жилых домов по ул. Перспективная до ул. 30 лет Победы п. Усть-Абакан</t>
    </r>
  </si>
  <si>
    <t xml:space="preserve">
</t>
  </si>
  <si>
    <t xml:space="preserve">Заместитель Главы администрации </t>
  </si>
  <si>
    <t>Усть-Абаканского района по финансам и экономике</t>
  </si>
  <si>
    <t>- руководитель УФиЭ администрации Усть-Абаканского района</t>
  </si>
  <si>
    <t>Подпрограмма «Развитие мер социальной поддержки отдельных категорий граждан в Усть-Абаканском районе»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</si>
  <si>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 (2014-2020 годы)»</t>
  </si>
  <si>
    <t>Обеспечение инженерной инфраструктурой земельных участков под малоэтажное жилищное строительство</t>
  </si>
  <si>
    <t>Муниципальная программа «Энергосбережение и повышение энергетической эффективности в Усть-Абаканском районе  (2014 - 2020 годы)»</t>
  </si>
  <si>
    <t>Программа «Развитие муниципального имущества в Усть-Абаканском районе (2016-2020 годы)»</t>
  </si>
  <si>
    <t>Подпрограмма «Обеспечение реализации муниципальной программы»</t>
  </si>
  <si>
    <t xml:space="preserve">Муниципальная программа «Развитие транспортной системы Усть-Абаканского района (2014-2020 годы)» </t>
  </si>
  <si>
    <t>Подпрограмма «Переселение жителей Усть-Абаканского района из аварийного и непригодного для проживания жилищного фонда»</t>
  </si>
  <si>
    <t>Подпрограмма «Обеспечение жильем молодых семей»</t>
  </si>
  <si>
    <t>Муниципальная программа «Развитие физической культуры и спорта в Усть-Абаканском районе  (2014 - 2020 годы)»</t>
  </si>
  <si>
    <t>Подпрограмма «Молодежь Усть-Абаканского района»</t>
  </si>
  <si>
    <t>Подпрограмма «Обеспечение реализации муниципальной  программы»</t>
  </si>
  <si>
    <t>Подпрограмма «Наследие Усть-Абаканского района»</t>
  </si>
  <si>
    <t>Муниципальная программа «Повышение эффективности и управления муниципальными финансами Усть-Абаканского района»</t>
  </si>
  <si>
    <t>Муниципальная программа «Профилактика заболеваний и формирование здорового образа жизни (2014-2020 годы)»</t>
  </si>
  <si>
    <t>Муниципальная программа «Развитие  образования  в  Усть-Абаканском районе (2014-2020 годы)»</t>
  </si>
  <si>
    <t>Подпрограмма «Развитие дошкольного, начального, общего, основного общего, среднего образования»</t>
  </si>
  <si>
    <t>Подпрограмма «Развитие системы дополнительного образования детей, выявление и поддержки одаренных детей и молодежи»</t>
  </si>
  <si>
    <t>Подпрограмма «Патриотическое воспитание»</t>
  </si>
  <si>
    <t>14.4.</t>
  </si>
  <si>
    <t>Подпрограмма «Профилактика террористической и экстремистской деятельности»</t>
  </si>
  <si>
    <t>Мероприятия по профилактике терроризма и экстремизма</t>
  </si>
  <si>
    <t>Отчет о реализации муниципальных программ, действующих на территории Усть-Абаканского района                                                                               за 12 месяцев 2017 года.</t>
  </si>
  <si>
    <r>
      <rPr>
        <b/>
        <sz val="12"/>
        <rFont val="Times New Roman"/>
        <family val="1"/>
        <charset val="204"/>
      </rPr>
      <t>1.Создание общих условий функционирования сельского хозяйства - 260,0,</t>
    </r>
    <r>
      <rPr>
        <sz val="12"/>
        <rFont val="Times New Roman"/>
        <family val="1"/>
        <charset val="204"/>
      </rPr>
      <t xml:space="preserve"> в т.ч.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Награждение победителей конно-спортивных соревнований, посвященных Дню Победы в аале Райков - 100,0;
формирование призового фонда на финал республиканских конно-спортивных соревнований – 30,0; День работников сельского хозяйства подведение итогов - 130,0.</t>
    </r>
    <r>
      <rPr>
        <b/>
        <sz val="12"/>
        <rFont val="Times New Roman"/>
        <family val="1"/>
        <charset val="204"/>
      </rPr>
      <t xml:space="preserve">
2. Обеспечение деятельности управления землепользования - 7394,9,</t>
    </r>
    <r>
      <rPr>
        <sz val="12"/>
        <rFont val="Times New Roman"/>
        <family val="1"/>
        <charset val="204"/>
      </rPr>
      <t xml:space="preserve"> из них: заработная плата - 3422,0; начисления на выплаты по оплате труда - 1953,2; пособие при сокращении - 24,8; услуги связи - 143,3; коммунальные услуги - 551,7; работы, услуги по содержанию имущества - 191,0; прочие работы, услуги - 394,8; прочие расходы - 4,9; увеличение стоимости основных средств - 104; увеличение стоимости материальных запасов - 428,8; пени - 140,1; гос.пошлина за постановку на учет автомобиля - 2,9; имущественный и транспортный налог - 33,4.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3.Содержание объекта по утилизации - </t>
    </r>
    <r>
      <rPr>
        <sz val="12"/>
        <rFont val="Times New Roman"/>
        <family val="1"/>
        <charset val="204"/>
      </rPr>
      <t xml:space="preserve">583,0, из них: 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        ^</t>
    </r>
    <r>
      <rPr>
        <sz val="12"/>
        <rFont val="Times New Roman"/>
        <family val="1"/>
        <charset val="204"/>
      </rPr>
      <t xml:space="preserve">Охрана биотермической ямы </t>
    </r>
    <r>
      <rPr>
        <b/>
        <sz val="12"/>
        <rFont val="Times New Roman"/>
        <family val="1"/>
        <charset val="204"/>
      </rPr>
      <t>- 213,8 МБ</t>
    </r>
    <r>
      <rPr>
        <sz val="12"/>
        <rFont val="Times New Roman"/>
        <family val="1"/>
        <charset val="204"/>
      </rPr>
      <t xml:space="preserve">;                                                                                                                                                     ^Осуществление отдельных государственных полномочий по предупреждению и ликвидации болезней животных - </t>
    </r>
    <r>
      <rPr>
        <b/>
        <sz val="12"/>
        <rFont val="Times New Roman"/>
        <family val="1"/>
        <charset val="204"/>
      </rPr>
      <t>369,2 РХ</t>
    </r>
    <r>
      <rPr>
        <sz val="12"/>
        <rFont val="Times New Roman"/>
        <family val="1"/>
        <charset val="204"/>
      </rPr>
      <t xml:space="preserve"> (заработная плата - 292,9; начисления на выплаты по оплате труда - 76,3)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</si>
  <si>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2"/>
        <rFont val="Times New Roman"/>
        <family val="1"/>
        <charset val="204"/>
      </rPr>
      <t>1.Осуществление муниципальных функций в финансовой сфере</t>
    </r>
    <r>
      <rPr>
        <sz val="12"/>
        <rFont val="Times New Roman"/>
        <family val="1"/>
        <charset val="204"/>
      </rPr>
      <t xml:space="preserve"> - обеспечение деятельности УФиЭ - </t>
    </r>
    <r>
      <rPr>
        <b/>
        <sz val="12"/>
        <rFont val="Times New Roman"/>
        <family val="1"/>
        <charset val="204"/>
      </rPr>
      <t>9405,4</t>
    </r>
    <r>
      <rPr>
        <sz val="12"/>
        <rFont val="Times New Roman"/>
        <family val="1"/>
        <charset val="204"/>
      </rPr>
      <t>, в т.ч.: (заработная плата – 5432,6; начисления на выплаты по оплате труда – 3068,4; услуги связи – 127,9; работы, услуги по содержанию имущества – 129,4; прочие работы, услуги – 380,1; прочие расходы – 4,9; увеличение стоимости основных средств – 46,2; увеличение стоимости материальных запасов – 75,5; имущественный и транспортный налог - 0,9; пени – 139,5).</t>
    </r>
    <r>
      <rPr>
        <sz val="12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2.Выравнивание бюджетной обеспеченности и обеспечение сбалансированности бюджетов муниципальных образований Усть-Абаканского района - 58984,0,</t>
    </r>
    <r>
      <rPr>
        <sz val="12"/>
        <rFont val="Times New Roman"/>
        <family val="1"/>
        <charset val="204"/>
      </rPr>
      <t xml:space="preserve"> из них:                                                                                                   ^Дотации на выравнивание бюджетной обеспеченности поселений - 37367,0                                                                                                                                            ^Иные межбюджетные трансферты на поддержку мер по обеспечению сбалансированности бюджетов поселений - 21617,0  </t>
    </r>
    <r>
      <rPr>
        <sz val="12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3.Обеспечение деятельности подведомственных учреждений (обеспечение деятельности МКУ "Усть-Абаканская районная правовая служба" – 7179,2</t>
    </r>
    <r>
      <rPr>
        <sz val="12"/>
        <rFont val="Times New Roman"/>
        <family val="1"/>
        <charset val="204"/>
      </rPr>
      <t xml:space="preserve">, в т.ч.(заработная плата – 4233,3; начисления на выплаты по оплате труда – 2297,2; командировочные – 27,2; пособие при сокращении - 25,1; услуги связи – 77,7; работы, услуги по содержанию имущества – 70,0; прочие работы, услуги – 133,0; увеличение стоимости основных средств – 78,5; увеличение стоимости материальных запасов – 142,9; гос.пошлина - 14,1; пени - 80,2)    </t>
    </r>
    <r>
      <rPr>
        <sz val="12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4.Осуществление государственных полномочий по образованию и обеспечению деятельности комиссий по делам несовершеннолетних и защите их прав - 306,7(РХ)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5.Осуществление органами местного самоуправления государственных полномочий в области охраны труда - 294,0 (РХ)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6.Осуществление государственных полномочий по созданию, организации и обеспечению деятельности административных комиссий муниципальных образований - 384,0(РХ) </t>
    </r>
    <r>
      <rPr>
        <sz val="12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7.Осуществление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 - 40,4 (РХ)                                                8.Процентные платежи за обслуживание государственных займов и кредитов - 1277,9  </t>
    </r>
  </si>
  <si>
    <r>
      <rPr>
        <b/>
        <sz val="12"/>
        <rFont val="Times New Roman"/>
        <family val="1"/>
        <charset val="204"/>
      </rPr>
      <t>1.Мероприятия по предупреждению и борьбе с социально-значимыми заболеваниями и заболеваниями, представляющими опасность для окружающих - 290,6</t>
    </r>
    <r>
      <rPr>
        <sz val="12"/>
        <rFont val="Times New Roman"/>
        <family val="1"/>
        <charset val="204"/>
      </rPr>
      <t xml:space="preserve">, в том числе: покупка вакцины антирабической – 237,1; имунноглобулин противоклещевой – 52,8; сыворотка противостолбнячная – 0,7.                                                                  </t>
    </r>
    <r>
      <rPr>
        <b/>
        <sz val="12"/>
        <rFont val="Times New Roman"/>
        <family val="1"/>
        <charset val="204"/>
      </rPr>
      <t>2.Мероприятия в области государственной поддержки негосударственных некоммерческих организаций</t>
    </r>
    <r>
      <rPr>
        <sz val="12"/>
        <rFont val="Times New Roman"/>
        <family val="1"/>
        <charset val="204"/>
      </rPr>
      <t xml:space="preserve"> - </t>
    </r>
    <r>
      <rPr>
        <b/>
        <sz val="12"/>
        <rFont val="Times New Roman"/>
        <family val="1"/>
        <charset val="204"/>
      </rPr>
      <t xml:space="preserve">365,0 </t>
    </r>
    <r>
      <rPr>
        <sz val="12"/>
        <rFont val="Times New Roman"/>
        <family val="1"/>
        <charset val="204"/>
      </rPr>
      <t xml:space="preserve">субсидии некоммерческой организаци (Красный крест)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3.Мероприятия, направленные на формирование здорового образа жизни - 6,4 </t>
    </r>
    <r>
      <rPr>
        <sz val="12"/>
        <rFont val="Times New Roman"/>
        <family val="1"/>
        <charset val="204"/>
      </rPr>
      <t xml:space="preserve">(КЗ 2016г. - ГСМ)                                                                                                                                     </t>
    </r>
  </si>
  <si>
    <r>
      <rPr>
        <b/>
        <sz val="12"/>
        <rFont val="Times New Roman"/>
        <family val="1"/>
        <charset val="204"/>
      </rPr>
      <t>4.Мероприятия по развитию дошкольного образования - 913,8: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^Проверка качества огнезащитной обработки деревянных конструкций - 20,2                                                                     ^Обработка кровли огнезащитным составом, испытание пожарных кранов, лестниц, ограждений - 14,7                              ^Установка видеонаблюдения: д/с Родничок - 51,9                                                                                                                                ^Замена входных и межэтажных деревянных дверей: д/с Родничок - 57,3                                                                                         ^Оборудования и инвентаря для медицинских кабинетов - 532,3                                                                                            ^Приобретение оборуд. и инвентаря в пищеблок: д/с Аленушка - 36,0                                                                                                ^Специальная оценка условий труда - 21,9                                                                                                                 ^Установка АУПС - 160,0                                                                                                                                                  ^Обучение по мерам пожарной безопасности - 9,1                                                                                                          ^Обучение по охране труда - 10,4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5.Обеспечение государственных гарантий реализации прав на получение общедоступного и бесплатного дошкольного образования - 75250,5(РХ):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^Субсидии на выполнения муниципального задания из средств РХ: на оплату труда - 75069,8; услуги связи - 25,9; прочие услуги - 154,8                                                                                                                                                                                          </t>
    </r>
  </si>
  <si>
    <r>
      <rPr>
        <b/>
        <u/>
        <sz val="12"/>
        <rFont val="Times New Roman"/>
        <family val="1"/>
        <charset val="204"/>
      </rPr>
      <t>Развитие дошкольного образования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1.Обеспечение деятельности подведомственных учреждений (Дошкольные организации)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- 33120,3</t>
    </r>
    <r>
      <rPr>
        <sz val="12"/>
        <rFont val="Times New Roman"/>
        <family val="1"/>
        <charset val="204"/>
      </rPr>
      <t xml:space="preserve">, из них: Субсидии на выполнения муниципального задания из средств МБ: оплата труда - 19397,2; услуги связи - 46,1; транспортные услуги - 173,1; коммунальные услуги - 8133,4; услуги по сод.имущества - 2106,2; прочие услуги - 794,7; прочие расходы - 1313,5; приобретение основных средств - 262,4; приобретение мат.запасов - 893,7.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2.Строительство, реконструкция объектов муниципальной собственности, в том числе разработка проектно-сметной документации - 214,0 </t>
    </r>
    <r>
      <rPr>
        <sz val="12"/>
        <rFont val="Times New Roman"/>
        <family val="1"/>
        <charset val="204"/>
      </rPr>
      <t xml:space="preserve">ПСД для строительства детского сада с. Зеленое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 3.Капитальный ремонт в муниципальных учреждениях, в том числе разработка проектно-сметной документации - 1024,4                                                                                                                                                       ^</t>
    </r>
    <r>
      <rPr>
        <sz val="12"/>
        <rFont val="Times New Roman"/>
        <family val="1"/>
        <charset val="204"/>
      </rPr>
      <t xml:space="preserve">ПСД для кап. ремонта парадного входа с устройством крылец и козырьков: д/с Аленушка - 35,0;                                                     ^ремонт системы отопления, водопровода, канализации д\с Аленушка - 18,9, д/с Солнышко - 170,9;                                                   ^капитальный ремонт мед. кабинета д/с Звездочка с. Калинино - 176,7;                                                                                               ^осущ. тех. и строит. надзора за кап. ремонтом д/с Рябинушка - 90,2, д/с Родничок - 41,6;                                                                                                                       ^кап. ремонт парадного входа с устройством крылец и козырьков: д/с Аленушка - 349,2;                                                                 ^установка противоп. двери: д/с Родничок - 25,0;                                                                                                                              ^капитальный ремонт АУПС - 18,0;                                                                                                                                        ^ремонт системы. отопления, канализации, здания: д/с Аленушка - 98,9.                        </t>
    </r>
    <r>
      <rPr>
        <b/>
        <sz val="12"/>
        <rFont val="Times New Roman"/>
        <family val="1"/>
        <charset val="204"/>
      </rPr>
      <t xml:space="preserve">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rFont val="Times New Roman"/>
        <family val="1"/>
        <charset val="204"/>
      </rPr>
      <t/>
    </r>
  </si>
  <si>
    <r>
      <rPr>
        <b/>
        <u/>
        <sz val="12"/>
        <rFont val="Times New Roman"/>
        <family val="1"/>
        <charset val="204"/>
      </rPr>
      <t xml:space="preserve">Развитие начального общего, основного общего, среднего общего образования </t>
    </r>
    <r>
      <rPr>
        <sz val="12"/>
        <rFont val="Times New Roman"/>
        <family val="1"/>
        <charset val="204"/>
      </rPr>
      <t xml:space="preserve">                                                          </t>
    </r>
    <r>
      <rPr>
        <b/>
        <sz val="12"/>
        <rFont val="Times New Roman"/>
        <family val="1"/>
        <charset val="204"/>
      </rPr>
      <t>1.Обеспечение деятельности подведомственных учреждений (Общеобразовательные организации)</t>
    </r>
    <r>
      <rPr>
        <sz val="12"/>
        <rFont val="Times New Roman"/>
        <family val="1"/>
        <charset val="204"/>
      </rPr>
      <t xml:space="preserve"> - </t>
    </r>
    <r>
      <rPr>
        <b/>
        <sz val="12"/>
        <rFont val="Times New Roman"/>
        <family val="1"/>
        <charset val="204"/>
      </rPr>
      <t>66822,9:</t>
    </r>
    <r>
      <rPr>
        <sz val="12"/>
        <rFont val="Times New Roman"/>
        <family val="1"/>
        <charset val="204"/>
      </rPr>
      <t xml:space="preserve"> из них: Субсидии на выполнения муниципального задания из средств МБ: оплата труда - 10402,8, услуги связи - 195,9, транспортные услуги - 1064,2, коммунальные услуги - 30331,6, аренда - 50,8, услуги по сод.имущества - 9578,1, прочие услуги - 1773,7, прочие расходы - 4652,0, приобретение основных средств - 475,6, приобретение мат.запасов - 8298,2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2.Строительство, реконструкция объектов муниципальной собственности, в том числе разработка проектно-сметной документации - 60,0 </t>
    </r>
    <r>
      <rPr>
        <sz val="12"/>
        <rFont val="Times New Roman"/>
        <family val="1"/>
        <charset val="204"/>
      </rPr>
      <t xml:space="preserve">Разработка ПСД на строительство открытого плоскостного сооружения Весенненская СОШ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3. Капитальный ремонт в муниципальных учреждениях, в том числе проектно-сметная документация - 8212,9: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^Капитальный ремонт школьных туалетов Сапоговская СОШ - 283,8                                                                                                  ^Капитальный ремонт кровли (Калининская СОШ-184,0, Краснооз. ООШ-3339,3) - 3523,3                                                                                                                                      ^Замена оконных деревянных блоков на пластиковые В-Биджинская СОШ - 20,2                                                                                              ^Пожарная безопасность: установка входных, межэтажных, эвакуационных дверей, ремонт АУПС - 1103,7                         ^Капитальный ремонт системы видеонаблюдения - 141,3                                                                                                                                                                                                 ^Антитеррористическая безопасность: ремонт, восстановл.ограждения территории Усть-Абаканская СОШ-250,0                                       ^Устройство детской площадки на территории д/с Чапаевская ООШ - 923,7                                                                                                                                                                                                                                                         ^Осуществление технического и строительного надзора за капитальным ремонтом учреждений - 100,5                       ^Подготовка к отопительному сезону: НШ-ДС Росток - 349,6                                                                                        ^Капитальный ремонт школьной котельной: Чапаевская ООШ - 572,7                                                                 ^Разработка,  ПСД и экспертизы сметы на  капитальный ремонт здания, спортивного зала: (Опытненская СОШ- 323,1; Весенненская СОШ-394,5; Усть-Абаканская ОШИ-135,0) - 852,6                                                                                ^Гос. экспертиза проектной документаии и рез-ов инжен. изыск. Усть-Абаканская ОШИ - 91,5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</si>
  <si>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2"/>
        <rFont val="Times New Roman"/>
        <family val="1"/>
        <charset val="204"/>
      </rPr>
      <t>4. Создание условия для обеспечения современного качества образования - 5488,3</t>
    </r>
    <r>
      <rPr>
        <sz val="12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           ^Установка АУПС Чарковская СОШИ - 13,3                                                                                                                          ^Приобретение вытяжного шкафа В-Биджинская СОШ - 50,0                                                                                            ^Замена окна: У-Абаканская ОШИ - 12,0                                                                                                                   ^Установка противопожарной двери: Чарковская СОШИ - 25,0                                                                                  ^Приобретение мебели для столовой Чарковская СОШИ - 80,5                                                                                                 ^Ремонт кровли: Чарковская СОШИ  - 430,0                                                                                                               ^Установка, ремонт септика, канализации, системы отопления, хвс - 402,7                                                                                ^Ремонт модульных котельных - 590,6                                                                                                                                                     ^Разработка ПСД системы автоматической пожарной сигнализации и оповещение людей о пожаре - 35,0        ^Обработка кровли огнезащитным составом, испытание пожарных кранов, лестниц, ограждений - 850,6                                                                                                                                                                                                                                       ^Обучение по мерам пожарной безопасности - 12,9                                                                                                                                                                                                         ^Определение категории помещения по взраво-пожароопасности В-Биджинская СОШ - 6,0                                                                                                       ^Проверка качества огнезащитной обработки деревянных конструкций - 18,6                                                                                                                                                  ^Материальные запасы по противопожарной безопасности - 17,7                                                                                                                                                ^Приобретение огнетушителей и знаков - 22,2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</si>
  <si>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t xml:space="preserve">^Санитарная безопасность: приобретение оборудования и инвентаря для медицинских кабинетов - 69,1                                   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пищеблоков - 342,9                                                                                                                                                                                           ^Санитарная безопасность:  устройство приточно-вытяжной вентиляции в пищеблоке - 113,5                                                                         ^Антитеррористическая безопасность - установка систем видеонаблюдения - 190                                                                             ^Ремонт дымовой трубы Сапоговская СОШ - 250,0                                                                                                             ^Ремонт полов Усть-Абаканская СОШ - 392,0                                                                                                                             ^Приобретение школьной мебели - 453,0                                                                                                                    ^Приобретение котла для котельных школ - 726,8                                                                                                           ^Приобретение спортивного оборудования для Чарковской СОШ за счет спонсорской помощи - 137,2                               ^Электробезопасность-обучение и аттестация кочегаров, рабоч.по бойлеру для работы в котельных - 133,6                                                                                                                                                                                                                                                                                                                                                                                                                          ^Специальная оценка условий труда - 35,8                                                                                                                                       ^Обучение по охране труда - 35,8                                                                                                                                       ^Единовременная выплата молодым специалистам - 50,0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5.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- 337593,1(РХ)  </t>
    </r>
    <r>
      <rPr>
        <sz val="12"/>
        <rFont val="Times New Roman"/>
        <family val="1"/>
        <charset val="204"/>
      </rPr>
      <t xml:space="preserve">^Субсидии на выполнения муниципального задания из средств РХ на оплату труда - 333245,8; услуги связи - 645,9; прочие услуги - 298,9; прочие расходы - 4,9; приобретение основных средств - 2201,4; приобретение мат.запасов - 1196,2 </t>
    </r>
  </si>
  <si>
    <r>
      <rPr>
        <b/>
        <u/>
        <sz val="12"/>
        <rFont val="Times New Roman"/>
        <family val="1"/>
        <charset val="204"/>
      </rPr>
      <t xml:space="preserve">Обеспечение условий развития сферы образования: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1.Органы местного самоуправления - 6231,2,</t>
    </r>
    <r>
      <rPr>
        <sz val="12"/>
        <rFont val="Times New Roman"/>
        <family val="1"/>
        <charset val="204"/>
      </rPr>
      <t xml:space="preserve"> в т.ч.: ^Субсидии на обеспечение деятельности средства МБ: оплата труда - 6010,9, прочие выплаты - 33,9; услуги связи - 65,8, услуги по сод.имущества - 25,9, прочие услуги - 15,4, приобретение основных средств - 48,0, приобретение мат.запасов - 31,3.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 - 20180,0</t>
    </r>
    <r>
      <rPr>
        <sz val="12"/>
        <rFont val="Times New Roman"/>
        <family val="1"/>
        <charset val="204"/>
      </rPr>
      <t xml:space="preserve"> из них: ^Субсидии на обеспечение деятельности средства МБ: оплата труда - 17746,1, услуги связи - 153,1, коммунальные услуги - 372,9, услуги по сод.имущества - 198,7, прочие услуги - 717,5, прочие расходы - 432,9, приобретение основных средств - 3,3; приобретение мат.запасов - 555,5                                                                                              </t>
    </r>
  </si>
  <si>
    <r>
      <rPr>
        <b/>
        <u/>
        <sz val="12"/>
        <rFont val="Times New Roman"/>
        <family val="1"/>
        <charset val="204"/>
      </rPr>
      <t>Развитие системы дополнительного образования детей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1.Обеспечение деятельности подведомственных учреждений (Центр дополнительного образования)- 16163,5</t>
    </r>
    <r>
      <rPr>
        <sz val="12"/>
        <rFont val="Times New Roman"/>
        <family val="1"/>
        <charset val="204"/>
      </rPr>
      <t xml:space="preserve">, в т.ч.  ^Субсидии на выполнения муниципального задания средства МБ: оплата труда - 15218,3; услуги связи - 21,7; коммунальные услуги - 261,2; услуги по сод.имущества - 142,8; прочие услуги - 98,3; прочие расходы - 345,9; приобретение мат.запасов - 75,3.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2.Обеспечение деятельности подведомственных учреждений (Усть-Абаканская ДШИ) - 11769,5</t>
    </r>
    <r>
      <rPr>
        <sz val="12"/>
        <rFont val="Times New Roman"/>
        <family val="1"/>
        <charset val="204"/>
      </rPr>
      <t xml:space="preserve">, из них:  ^Субсидии на выполнения муниципального задания из средств МБ: оплата труда - 10789,5; расчеты по прочим выплатам - 6,4; услуги связи - 23,0; коммунальные услуги - 569,0; услуги по сод.имущества - 72,5; прочие услуги - 75,6; прочие расходы - 222,8; приобретение основных средств - 0,3; приобретение материальных запасов - 10,4.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3.Обеспечение деятельности подведомственных учреждений (Усть-Абаканская СШ) - 21535,0</t>
    </r>
    <r>
      <rPr>
        <sz val="12"/>
        <rFont val="Times New Roman"/>
        <family val="1"/>
        <charset val="204"/>
      </rPr>
      <t xml:space="preserve">, в т.ч.  ^Субсидии на выполнения муниципального задания из средств МБ: оплата труда - 19116,2; услуги связи - 33,6; коммунальные услуги - 843,0; услуги по сод.имущества - 149,7; прочие услуги - 277,8; прочие расходы - 811,4; приобретение основных средств - 4,5; приобретение мат.запасов - 298,8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rFont val="Times New Roman"/>
        <family val="1"/>
        <charset val="204"/>
      </rPr>
      <t>Выявление и поддержка одаренных детей и талантливой молодежи</t>
    </r>
    <r>
      <rPr>
        <sz val="12"/>
        <rFont val="Times New Roman"/>
        <family val="1"/>
        <charset val="204"/>
      </rPr>
      <t xml:space="preserve">                                                                                </t>
    </r>
    <r>
      <rPr>
        <b/>
        <sz val="12"/>
        <rFont val="Times New Roman"/>
        <family val="1"/>
        <charset val="204"/>
      </rPr>
      <t>1.Создание условия для обеспечения современного качества образования - 40,0 (РБ)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Участие обучающихся (команд школьников) и их сопровождающих (руководителей) в республиканских, межрегиональных, всероссийских учебно-тренировочных сборах, спортивных соревнованиях, школах для одаренных детей и других международных и всероссийских мероприятиях: поездка в г. Красноярск спортсменов МБОУ "Доможаковская СОШ" , МБОУ Сапоговская СОШ", МБОУ "Расцветская СОШ" транспортные расходы из с-в МБ - 29,5; г.Москва МБОУ Усть-Абаканская СОШ" - 10,5</t>
    </r>
  </si>
  <si>
    <r>
      <rPr>
        <b/>
        <sz val="12"/>
        <color theme="1"/>
        <rFont val="Times New Roman"/>
        <family val="1"/>
        <charset val="204"/>
      </rPr>
      <t>Поддержка организаций торговли                                                                                                                                                                  Иные межбюджетные трансферты на возмещение части затрат хозяйствующим субъектам, осуществляющим торговую деятельность - 55,0                                                                                                    ^</t>
    </r>
    <r>
      <rPr>
        <sz val="12"/>
        <color theme="1"/>
        <rFont val="Times New Roman"/>
        <family val="1"/>
        <charset val="204"/>
      </rPr>
      <t>софинансирование согласно соглашению с Минэкономразвития № 050-7/5-с (дополнительное соглашение № 1) от 14.12.2017г. за понесенные затараты Райковскому сельсовету по доставке товаров в аал Шурышев - 0,5 (МБ), Опытненскому сельсовету за доставку товаров в д.Заря - 4,5 (МБ).</t>
    </r>
    <r>
      <rPr>
        <b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 xml:space="preserve">^компенсация затрат Московскому потребительскому обществу за доставку продуктовых и непродуктовых товаров жителям аал Мохов - 50,0 (МБ)  </t>
    </r>
    <r>
      <rPr>
        <b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</t>
    </r>
    <r>
      <rPr>
        <sz val="12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За 12 месяцев 2017 г. в районном центре проведены семье ярмарок выходного дня, с участием 149 субъектов малого бизнеса, сельскохозяйственных товаров и продуктов ее переработки было реализовано на 3911,7 тыс. руб. </t>
    </r>
  </si>
  <si>
    <r>
      <rPr>
        <b/>
        <sz val="12"/>
        <rFont val="Times New Roman"/>
        <family val="1"/>
        <charset val="204"/>
      </rPr>
      <t xml:space="preserve">Обеспечение развития отрасли культуры: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1. Обеспечение деятельности подведомственных учреждений (РДК Дружба, ДК им.Гагарина) </t>
    </r>
    <r>
      <rPr>
        <sz val="12"/>
        <rFont val="Times New Roman"/>
        <family val="1"/>
        <charset val="204"/>
      </rPr>
      <t xml:space="preserve">- </t>
    </r>
    <r>
      <rPr>
        <b/>
        <sz val="12"/>
        <rFont val="Times New Roman"/>
        <family val="1"/>
        <charset val="204"/>
      </rPr>
      <t>16143,7</t>
    </r>
    <r>
      <rPr>
        <sz val="12"/>
        <rFont val="Times New Roman"/>
        <family val="1"/>
        <charset val="204"/>
      </rPr>
      <t xml:space="preserve">, в т.ч.: заработная плата - 7943,8; начисления на выплаты по оплате труда - 3692,9; командировочные расходы - 19,9; услуги связи - 66,8; коммунальные услуги - 1991,1; работы, услуги по содержанию имущества - 671,7; прочие работы, услуги - 732,2; прочие расходы (пени, гос.пошлины, налог на имущество) - 789,7; увеличение стоимости основных средств - 40,8; увеличение стоимости материальных запасов - 194,8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2. Мероприятия по поддержки и развитию культуры, искуства и архивного дела: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Организация и проведение районных фестивалей, конкурсов, согласно календарного плана - </t>
    </r>
    <r>
      <rPr>
        <b/>
        <sz val="12"/>
        <rFont val="Times New Roman"/>
        <family val="1"/>
        <charset val="204"/>
      </rPr>
      <t>438,7</t>
    </r>
    <r>
      <rPr>
        <sz val="12"/>
        <rFont val="Times New Roman"/>
        <family val="1"/>
        <charset val="204"/>
      </rPr>
      <t xml:space="preserve"> ч т.ч.: Конкурс «Пою мое Отечество» - 5,0; «Широкая Масленица» - 8,0; Районный праздник казачьей песни «Широка душа казачья» - 15,0; Республиканский праздник «Чыл Пазы» - 25,0; мероприятия посвящение 72-й годовщине Победы в ВОВ - 160,8; празднование "День защиты детей" - 29,2; Открытие молодежного этно-туристкого форума "Этнова 2017" - 10,0; Республиканский праздник "Уртун Тойы" -64,0, выставка-конкурс "Веселое рождество" - 97,9, праздник "Мы дружбою сильны" - 23,8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3. Государственная поддержка отрасли культуры - 50,0 (РФ)</t>
    </r>
    <r>
      <rPr>
        <sz val="12"/>
        <rFont val="Times New Roman"/>
        <family val="1"/>
        <charset val="204"/>
      </rPr>
      <t xml:space="preserve"> денежное поощрение лучшему работнику культуры МКУ "Усть-Бюрский сельский Дом культуры"
</t>
    </r>
  </si>
  <si>
    <r>
      <rPr>
        <b/>
        <sz val="12"/>
        <rFont val="Times New Roman"/>
        <family val="1"/>
        <charset val="204"/>
      </rPr>
      <t xml:space="preserve">1.Совершенствование библиотечной деятельности - 20363,0, из них: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1. Обеспечение деятельности подведомственных учреждений (МБУК «Усть-Абаканская ЦБС») - 20078,5 в т.ч. заработная плата - 11932,5; начисления на выплаты по оплате труда - 5921,7; услуги связи - 256,9; коммунальные услуги - 438,6; работы, услуги по содержанию имущества - 421,5; прочие работы, услуги - 257,5; прочие расходы - 482,4; увеличение стоимости основных средств - 171,8; увеличение стоимости материальных запасов - 195,6                                                                                                                                                                   2.Мероприятия по поддержки и развитию культуры, искуства и архивного дела - 234,9 в т.ч. подписка на периодические издания - 132,7; приобретение книг - 102,2.                                                                                                                                                                                         3.Капитальный ремонт в муниципальных учреждениях, в том числе проектно-сметная документация - 49,4 (К-т 2016г. ремонт отопления ЦБС)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2.Сохранение культурных ценностей - </t>
    </r>
    <r>
      <rPr>
        <sz val="12"/>
        <rFont val="Times New Roman"/>
        <family val="1"/>
        <charset val="204"/>
      </rPr>
      <t>1205,7 из них</t>
    </r>
    <r>
      <rPr>
        <b/>
        <sz val="12"/>
        <rFont val="Times New Roman"/>
        <family val="1"/>
        <charset val="204"/>
      </rPr>
      <t xml:space="preserve"> 1029,7 (МБ); 176 (РФ)  </t>
    </r>
    <r>
      <rPr>
        <sz val="12"/>
        <rFont val="Times New Roman"/>
        <family val="1"/>
        <charset val="204"/>
      </rPr>
      <t xml:space="preserve">
1.Обеспечение деятельности подведомственных учреждений (МКУК «Усть-Абаканский историко-краеведческий музей») - 716,0 в т.ч. заработная плата - 245,5; начисления на выплаты по оплате труда - 122,9; командировочные расходы - 20,0; услуги связи - 3,6; коммунальные услуги - 1,0; работы, услуги по содержанию имущества - 8,0; прочие работы, услуги - 9,5; прочие расходы (пеня, налог на имущество) - 144,6; увеличение стоимости основных средств - 9,0; увеличение стоимости материальных запасов - 151,9.                                                                                                                                                                         2.Обеспечение безопасности музейного фонда и развитие музеев - 42,7 в т.ч. изготовление доп.списков погибших (мраморные плиты) для мамериала ВОВ - 20,0; приобретение национальной мужской рубахи - 7,5; приобретение музейных экспонатов - 15,2.                                                                                                                                                                           3.Мероприятия по поддержки и развитию культуры, искуства и архивного дела - 271,0 в т.ч. спиливание аварийных деревьев - 35,0; организация и демонстрация фейерверка к 9мая - 100,0; рассада - 15,0; раб. по наблюд. за тех.сост.газовой горелки - 20,0; опл. по дог.рабочему - 36,0; изгот.списков погибших - 20,0; баннеры - 33,0; композиция из шаров - 12,0.                                                                                                                                                          4.Государственная поддержка отрасли культуры - 176,0 (РФ), в т.ч. денежное поощрение лучшему работнику культуры МКУ "Доможаковский сельский Дом культуры" - 50,0; комплектование книжных фондов - 26,0; денежное поощрение лучшему учреждению - 100,0.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3.Развитие архивного дела: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1.Арендная плата за пользование помещением под архив - 259,4;    </t>
    </r>
    <r>
      <rPr>
        <sz val="12"/>
        <color rgb="FFFF0000"/>
        <rFont val="Times New Roman"/>
        <family val="1"/>
        <charset val="204"/>
      </rPr>
      <t xml:space="preserve">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</si>
  <si>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2"/>
        <rFont val="Times New Roman"/>
        <family val="1"/>
        <charset val="204"/>
      </rPr>
      <t>1.Органы местного самоуправления - 3287,1</t>
    </r>
    <r>
      <rPr>
        <sz val="12"/>
        <rFont val="Times New Roman"/>
        <family val="1"/>
        <charset val="204"/>
      </rPr>
      <t xml:space="preserve"> в т.ч. заработная плата - 1852,9; начисления на выплаты по оплате труда - 1030,9; командировочные расходы - 73,2; услуги связи - 41,3; работы, услуги по содержанию имущества - 8,3; прочие работы, услуги - 67,6; прочие расоды (пеня) - 119,5; увеличение стоимости основных средств - 15,1; увеличение стоимости материальных запасов - 78,3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2.Обеспечение деятельности подведомственных учреждений - 12647,7</t>
    </r>
    <r>
      <rPr>
        <sz val="12"/>
        <rFont val="Times New Roman"/>
        <family val="1"/>
        <charset val="204"/>
      </rPr>
      <t xml:space="preserve"> в т.ч. заработная плата - 7817,0; начисления на выплаты по оплате труда - 3884,7; услуги связи - 26,1; работы, услуги по содержанию имущества - 17,1; прочие работы, услуги - 336,5; пеня - 266,1; увеличение стоимости основных средств - 3,9; увеличение стоимости материальных запасов - 296,3</t>
    </r>
  </si>
  <si>
    <r>
      <rPr>
        <b/>
        <sz val="12"/>
        <rFont val="Times New Roman"/>
        <family val="1"/>
        <charset val="204"/>
      </rPr>
      <t xml:space="preserve">1. Обеспечение деятельности подведомственных учреждений (МБУ культуры "Районный молодежный ресурсный центр") </t>
    </r>
    <r>
      <rPr>
        <sz val="12"/>
        <rFont val="Times New Roman"/>
        <family val="1"/>
        <charset val="204"/>
      </rPr>
      <t xml:space="preserve">- </t>
    </r>
    <r>
      <rPr>
        <b/>
        <sz val="12"/>
        <rFont val="Times New Roman"/>
        <family val="1"/>
        <charset val="204"/>
      </rPr>
      <t xml:space="preserve">1356,2 </t>
    </r>
    <r>
      <rPr>
        <sz val="12"/>
        <rFont val="Times New Roman"/>
        <family val="1"/>
        <charset val="204"/>
      </rPr>
      <t xml:space="preserve">в т.ч. заработная плата - 857,4; начисления на выплаты по оплате труда - 420,9; услуги связи - 30,3; прочие работы, услуги - 2,0; пеня - 25,3; увеличение стоимости основных средств - 2,9; увеличение стоимости материальных запасов - 17,4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2. Мероприятия в области молодежной политики - 196,6 </t>
    </r>
    <r>
      <rPr>
        <sz val="12"/>
        <rFont val="Times New Roman"/>
        <family val="1"/>
        <charset val="204"/>
      </rPr>
      <t>в т.ч.ч.: "День открытых дверей ФГБОУ ВЩ "ХГУ им.Н.Ф.Катанова" - 5,0; "Встреча 3-х поколений" - 13,0; День здоровья - 0,3; Районный семейный форум - 2,0; учатие в праздовании 9 мая - 9,1; Районная "Школа КВН" - 7,1; Участие во всероссийской акции "Георгиевская ленточка" - 1,5; Республиканская акция "Свеча памяти" - 4,5; Районный слет активной молодежи "МегаПикник" - 33,0; Отборочный этап регионального фестиваля "Весна в Хакасии" - 0,6; Молодежный туристкий форум "Этнова 2017" - 45,0; Спартакиада молодежи допризывного возраста - 5,1; Квест-игра "Здоровая Россия - общее дело" - 5,0; Съезд Хакасского народа - 0,8; Спартакиада молодежи допризывного возраста - 2,0; районный кубок КВН - 4,0; Форум активной молодежи - 22,6; районный военно-патриотический форум "Патриот" -36,0.</t>
    </r>
  </si>
  <si>
    <r>
      <rPr>
        <b/>
        <sz val="12"/>
        <rFont val="Times New Roman"/>
        <family val="1"/>
        <charset val="204"/>
      </rPr>
      <t xml:space="preserve">1.Проведение спортивных мероприятий, обеспечение подготовки команд </t>
    </r>
    <r>
      <rPr>
        <sz val="12"/>
        <rFont val="Times New Roman"/>
        <family val="1"/>
        <charset val="204"/>
      </rPr>
      <t xml:space="preserve">- </t>
    </r>
    <r>
      <rPr>
        <b/>
        <sz val="12"/>
        <rFont val="Times New Roman"/>
        <family val="1"/>
        <charset val="204"/>
      </rPr>
      <t>148,9</t>
    </r>
    <r>
      <rPr>
        <sz val="12"/>
        <rFont val="Times New Roman"/>
        <family val="1"/>
        <charset val="204"/>
      </rPr>
      <t xml:space="preserve"> в т.ч.: первенство Красноярского края по рукопашному бою - 1,9; Чемпионат и первенство сибирского федерального округа по спортивному контактному (косики) каратэ г.Барнаул - 5,6; Приз Главы района спортсменам за высокие достижения - 8,8; фестиваль Всероссийского физкультурно-спортивного комплекса "Готов к труду и обороне" - 0,6; участие сборной района в спортивном фестивале малых сел Республики Хакасия - 9,0; Межрегиональный турни Алтайского края по спорт.контактному каратэ -2,7; Турнир по хоккею с мячом "Кубок кузбасса" - 41,0; Кубок по вольной борьбе "Кузнецкая крепость" - 5,3; открытие катка - 27,0; афиши -1,8; открытие спортивного сезона -20,9; турнир по баскетболу - 1,8; соревнования по наст.играм - 2,5; турнир по пулевой стрельбе - 2,7; турнир по волейболу - 3,0; спортивный фестиваль малых сел - 7,3; спатакиада ветеранов - 6,7.
</t>
    </r>
    <r>
      <rPr>
        <b/>
        <sz val="12"/>
        <rFont val="Times New Roman"/>
        <family val="1"/>
        <charset val="204"/>
      </rPr>
      <t xml:space="preserve">2.Обеспечение развития отрасли физической культуры и спорта - 190,0 </t>
    </r>
    <r>
      <rPr>
        <sz val="12"/>
        <rFont val="Times New Roman"/>
        <family val="1"/>
        <charset val="204"/>
      </rPr>
      <t xml:space="preserve">устройство теплосети и водопровода протяженностью 80м до спортивной школы.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3.Физкультурно-оздоровительная работа с различными категориями населения</t>
    </r>
    <r>
      <rPr>
        <sz val="12"/>
        <rFont val="Times New Roman"/>
        <family val="1"/>
        <charset val="204"/>
      </rPr>
      <t xml:space="preserve"> - </t>
    </r>
    <r>
      <rPr>
        <b/>
        <sz val="12"/>
        <rFont val="Times New Roman"/>
        <family val="1"/>
        <charset val="204"/>
      </rPr>
      <t>126,4</t>
    </r>
    <r>
      <rPr>
        <sz val="12"/>
        <rFont val="Times New Roman"/>
        <family val="1"/>
        <charset val="204"/>
      </rPr>
      <t xml:space="preserve"> в т.ч.: ХСпартакиада Усть-Абаканского района по видам спорта: греко-римская борьба, настольный теннис, мини-футбол, волейбол - 19,7; Районные соревнования по настольным играм среди детей с ограниченными возможностями здоровья - 2,4; Проведение зимнего фестиваля ГТО - 4,1; соревнования посвященные 72-й годовщине Победы в ВОВ - 26,4; Районный турнир по волейболу "Кубок Победы" - 2,1; Районный турнир по футболу "Первая ласточка" - 1,9; Районные соревнования по настольному теннису - 3,2; День открытия спортивного сезона Усть-Абаканской спортивной школа - 41,2; открытие спортивного сезона - 25,4.
</t>
    </r>
  </si>
  <si>
    <r>
      <rPr>
        <b/>
        <sz val="12"/>
        <rFont val="Times New Roman"/>
        <family val="1"/>
        <charset val="204"/>
      </rPr>
      <t>1.Обеспечение развития отрасли туризма. Обеспечение деятельности подведомственных учреждений (муниципальное автономное учреждение "Музей "Древние курганы Салбыкской степи")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- 1361,7</t>
    </r>
    <r>
      <rPr>
        <sz val="12"/>
        <rFont val="Times New Roman"/>
        <family val="1"/>
        <charset val="204"/>
      </rPr>
      <t xml:space="preserve">  в т.ч.: заработная плата - 792,4; начисления на выплаты по оплате труда - 351,0; услуги связи - 3,6; работы, услуги по содержанию имущества - 19,9; прочие работы, услуги - 13,6; прочие расходы (пени,гос.пошлина, налог на имущество) - 50,0; увеличение стоимости материальных запасов - 131,2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 Организация, координация туристической деятельности и продвижения туристического продукта</t>
    </r>
    <r>
      <rPr>
        <sz val="12"/>
        <rFont val="Times New Roman"/>
        <family val="1"/>
        <charset val="204"/>
      </rPr>
      <t xml:space="preserve"> - </t>
    </r>
    <r>
      <rPr>
        <b/>
        <sz val="12"/>
        <rFont val="Times New Roman"/>
        <family val="1"/>
        <charset val="204"/>
      </rPr>
      <t>54,0</t>
    </r>
    <r>
      <rPr>
        <sz val="12"/>
        <rFont val="Times New Roman"/>
        <family val="1"/>
        <charset val="204"/>
      </rPr>
      <t xml:space="preserve"> в т.ч.: Изготовление рекламной полиграфической и иной продукции - 5,0 (изготовление календарей); печать баннера к 10-летию Музея "Салбык" - 4,9; изготовление банера с рекламой туристических объектов Усть - Абаканского района - 6,1; информационный стенд - 3,9; проведение Молодежного этно-туристического форума "Этнова-2017" - 9,0; приобретение хакасского жен.платья -10,0; сигидек -15,1.</t>
    </r>
  </si>
  <si>
    <r>
      <t>1. Предоставление Усть-Абаканскому обществу инвалидов финансовой поддержки на осуществление уставной деятельности - 360,0</t>
    </r>
    <r>
      <rPr>
        <sz val="12"/>
        <color theme="1"/>
        <rFont val="Times New Roman"/>
        <family val="1"/>
        <charset val="204"/>
      </rPr>
      <t xml:space="preserve">, в том числе: заработная плата - 273,9; страховые взносы - 82,1; услуги связи - 2,1; услуги банка - 1,6; почтовые расходы - 0,3                                 </t>
    </r>
    <r>
      <rPr>
        <b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2.Другие мероприятия в области системы реабилитации и социальной интеграции ветеранов и инвалидов - 30,0</t>
    </r>
    <r>
      <rPr>
        <sz val="12"/>
        <color theme="1"/>
        <rFont val="Times New Roman"/>
        <family val="1"/>
        <charset val="204"/>
      </rPr>
      <t xml:space="preserve">, в том числе: проведение соревнований по настольным играм среди детей-инвалидов-1,0; проведение соревнований по настольным играм - 1,0; проведение районной спартакиады по легкой атлетике среди инвалидов - 1,0; празднование мероприятий 23 февраля и 8 марта - 2,0; проведение фестиваля «Творчество без границ» - 25,0.                                                                                                                                              </t>
    </r>
  </si>
  <si>
    <r>
      <rPr>
        <b/>
        <sz val="12"/>
        <color theme="1"/>
        <rFont val="Times New Roman"/>
        <family val="1"/>
        <charset val="204"/>
      </rPr>
      <t xml:space="preserve">1. Предоставление Усть-Абаканскому районному обществу ветеранов финансовой поддержки на осуществление уставной деятельности </t>
    </r>
    <r>
      <rPr>
        <sz val="12"/>
        <color theme="1"/>
        <rFont val="Times New Roman"/>
        <family val="1"/>
        <charset val="204"/>
      </rPr>
      <t xml:space="preserve">- </t>
    </r>
    <r>
      <rPr>
        <b/>
        <sz val="12"/>
        <color theme="1"/>
        <rFont val="Times New Roman"/>
        <family val="1"/>
        <charset val="204"/>
      </rPr>
      <t>346,0</t>
    </r>
    <r>
      <rPr>
        <sz val="12"/>
        <color theme="1"/>
        <rFont val="Times New Roman"/>
        <family val="1"/>
        <charset val="204"/>
      </rPr>
      <t xml:space="preserve"> в т.ч. заработная плата - 253,7; страховые взносы - 64,2; услуги связи - 19.5; услуги сбербанка - 4,3; оплата программы СБИС эл.отчетность - 4,3.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2. Мероприятия в области системы реабилитации и социальной интеграции ветеранов и инвалидов - 13,0       </t>
    </r>
    <r>
      <rPr>
        <sz val="12"/>
        <color theme="1"/>
        <rFont val="Times New Roman"/>
        <family val="1"/>
        <charset val="204"/>
      </rPr>
      <t xml:space="preserve">Цикл мероприятий к "Дню Победы" - 3,0; цикл мероприятий к "Дню пожилого человека" - 5,0; культурно-массовые и спортивные мероприятия – 5,0. </t>
    </r>
  </si>
  <si>
    <r>
      <t>1. Обеспечение деятельности подведомственных учреждений (МАУ «Усть-Абаканский загородный лагерь Дружба» - 2757,0 ^</t>
    </r>
    <r>
      <rPr>
        <sz val="12"/>
        <rFont val="Times New Roman"/>
        <family val="1"/>
        <charset val="204"/>
      </rPr>
      <t xml:space="preserve">Субсидии на выполнения муниципального задания: из средств МБ: оплата труда - 1428,4; коммунальные услуги - 69,7; работы, услуги по содержанию имущества - 552,6; прочие услуги - 0,6; прочие расходы - 54,1; увеличение стоимости материальных запасов - 651,6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 Капитальный ремонт в муниципальных учреждениях, в т.ч. разработка ПСД - 614,3                                                                        ^</t>
    </r>
    <r>
      <rPr>
        <sz val="12"/>
        <rFont val="Times New Roman"/>
        <family val="1"/>
        <charset val="204"/>
      </rPr>
      <t>Проверка достоверности сметной стоимости на капитальный ремонт кровли корпусов МАУ «Усть-Абаканский загородный лагерь Дружба» - 20,8; Разработка ПСД на капитальный ремонт кровли корпусов о/л Дружба - 135,0; Капитальный ремонт кровли о/л Дружба - 387,3; Капитальный ремонт эл.оборудования - 71,2.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3. Мероприятия по организации отдыха, оздоровления и занятости несовершеннолетних - 648,2</t>
    </r>
    <r>
      <rPr>
        <sz val="12"/>
        <rFont val="Times New Roman"/>
        <family val="1"/>
        <charset val="204"/>
      </rPr>
      <t xml:space="preserve"> из них: ^Организация временного трудоустройства несовершеннолетних граждан в свободное от учебы время (в том числе состоящие на учете в КДН) - оплата труда 21чел. (7 учр.) - 149,9; ^Организация деятельности трудового отряда "СУЭК": оплата труда н/л МБОУ «Усть-Абаканская СОШ» (24 чел.)- 352,0, оплата бригадиров - 42,3, на организацию деятельности трудового отряда – 104,0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4. Ремонт загородных детских лагерей оздоровительных лагерей - 19,5 </t>
    </r>
    <r>
      <rPr>
        <sz val="12"/>
        <rFont val="Times New Roman"/>
        <family val="1"/>
        <charset val="204"/>
      </rPr>
      <t>Капитальный ремонт кровли о/л Дружба.</t>
    </r>
  </si>
  <si>
    <r>
      <rPr>
        <b/>
        <sz val="12"/>
        <rFont val="Times New Roman"/>
        <family val="1"/>
        <charset val="204"/>
      </rPr>
      <t>1. Социальные выплаты гражданам - 3647,0</t>
    </r>
    <r>
      <rPr>
        <sz val="12"/>
        <rFont val="Times New Roman"/>
        <family val="1"/>
        <charset val="204"/>
      </rPr>
      <t xml:space="preserve">,  из них:                                                                                                                       ^Доплаты к пенсиям муниципальным служащим - 3353,7;                                                                                                                  ^Оказание материальной помощи малообеспеченным категориям населения - 64,0 (9 человека);                                                                                                ^Обеспечение мер социальной поддержки специалистов культуры, проживающих в сельской местности - 68,5 (компенсация за комунальные услуги);                                                                                                                                           ^Оказание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 (6 человека) - 55,0                                                                                                                                                              ^Осуществление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 - 105,8.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2.Осуществление государственных полномочий по выплатам гражданам, имеющим детей - 3670,2 (РХ) ^</t>
    </r>
    <r>
      <rPr>
        <sz val="12"/>
        <rFont val="Times New Roman"/>
        <family val="1"/>
        <charset val="204"/>
      </rPr>
      <t>Компенсация части родительской платы за присмотр и уход за ребенком в муниципальных образовательных организациях</t>
    </r>
  </si>
  <si>
    <r>
      <rPr>
        <b/>
        <sz val="12"/>
        <rFont val="Times New Roman"/>
        <family val="1"/>
        <charset val="204"/>
      </rPr>
      <t xml:space="preserve">Создание условий для защиты населения от чрезвычайных ситуаций - </t>
    </r>
    <r>
      <rPr>
        <sz val="12"/>
        <rFont val="Times New Roman"/>
        <family val="1"/>
        <charset val="204"/>
      </rPr>
      <t>2461,7, из них</t>
    </r>
    <r>
      <rPr>
        <b/>
        <sz val="12"/>
        <rFont val="Times New Roman"/>
        <family val="1"/>
        <charset val="204"/>
      </rPr>
      <t xml:space="preserve"> 29,4 (РХ), 2432,3 (МБ)</t>
    </r>
    <r>
      <rPr>
        <sz val="12"/>
        <rFont val="Times New Roman"/>
        <family val="1"/>
        <charset val="204"/>
      </rPr>
      <t xml:space="preserve">, в том числе: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1.Обеспечение деятельности подведомственных учреждений ("Единая дежурная диспетчерская служба") - 2212,5</t>
    </r>
    <r>
      <rPr>
        <sz val="12"/>
        <rFont val="Times New Roman"/>
        <family val="1"/>
        <charset val="204"/>
      </rPr>
      <t xml:space="preserve">, из них заработная плата - 1462,4, страховые взносы - 750,1.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2.Мероприятия по защите населения Усть-Абаканского района от чрезвычайных ситуаций, пожарной безопасности и безопасности на водных объектах - 4,7,</t>
    </r>
    <r>
      <rPr>
        <sz val="12"/>
        <rFont val="Times New Roman"/>
        <family val="1"/>
        <charset val="204"/>
      </rPr>
      <t xml:space="preserve"> из них: ^Печать топографических карт (предупреждение паводка - 1шт, предупреждение природных пожаров - 1 шт) – 2,6; ^Баннер в ЕДДС – 1,2; ^Баннер - 0,9.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 3.Межбюджетные трансферты на мероприятия по защите населения от чрезвычайных ситуаций, пожарной безопасности и безопасности на водных объектах - 215,0</t>
    </r>
    <r>
      <rPr>
        <sz val="12"/>
        <rFont val="Times New Roman"/>
        <family val="1"/>
        <charset val="204"/>
      </rPr>
      <t xml:space="preserve">, из них: ^Опашка территории населенных пунктов - 120,0; ^Приобретение специального оборудования и пожарно-технического вооружения - 95,0.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4. Создание и поддержка спасательных постов в местах массового отдыха населения РХ с наглядной агитацией по предупреждению происшествий на воде - 29,4 (РХ) </t>
    </r>
    <r>
      <rPr>
        <sz val="12"/>
        <rFont val="Times New Roman"/>
        <family val="1"/>
        <charset val="204"/>
      </rPr>
      <t xml:space="preserve">Райковский с/с, Калининский с/с.
</t>
    </r>
  </si>
  <si>
    <r>
      <rPr>
        <b/>
        <sz val="12"/>
        <rFont val="Times New Roman"/>
        <family val="1"/>
        <charset val="204"/>
      </rPr>
      <t>Мероприятия по профилактике безнадзорности и правонарушений несовершеннолетних - 159,0</t>
    </r>
    <r>
      <rPr>
        <sz val="12"/>
        <rFont val="Times New Roman"/>
        <family val="1"/>
        <charset val="204"/>
      </rPr>
      <t>, в т.ч.</t>
    </r>
    <r>
      <rPr>
        <b/>
        <sz val="12"/>
        <rFont val="Times New Roman"/>
        <family val="1"/>
        <charset val="204"/>
      </rPr>
      <t xml:space="preserve">: </t>
    </r>
    <r>
      <rPr>
        <sz val="12"/>
        <rFont val="Times New Roman"/>
        <family val="1"/>
        <charset val="204"/>
      </rPr>
      <t>1. Формирование базы данных несовершеннолетних, состоящих на профилактическом учете в комиссии по ДН и ЗП - 11,0;                                                                                                                                                                                                                                     2. Проведено 16 межведомственных рейдовых мероприятий в 23-х населенных пунктах, в т.ч. по проверке 301-й неблагополучной семьи, имеющей 741 несовершеннолетнего ребенка - 13,9                                                                        3. Оказание материальной помощи детям, проживающим в неблагополучных, малообеспеченных семьях (оказана помощь 57 семьям) - 60,0                                                                                                                                                             4. Организация летнего отдыха несовершеннолетних (проект по профилактике безнадзорности и правонарушений среди несовершеннолетних "Август - радуга летних красок" - 30,0                                                                                                                    5. Трудоустройство в летний период 8 несовершеннолетних, состоящих на проф.учете в КДН и ЗП - 44,1</t>
    </r>
  </si>
  <si>
    <r>
      <rPr>
        <b/>
        <sz val="12"/>
        <color theme="1"/>
        <rFont val="Times New Roman"/>
        <family val="1"/>
        <charset val="204"/>
      </rPr>
      <t>Мероприятия по профилактике злоупотребления наркотиками и их незаконного оборота - 22,8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^Месячник по профилактике асоциального поведения несовершеннолетних - 1,6                                                     ^Антинаркотическая акция "родительский урок" - 2,0                                                                                                              ^Туристический марафон  «Здоровым быть здорово» в рамках палаточного лагеря «Вершина» - 5,0                                                                                                                                                 ^Организация выпусков информационно-наглядных материалов по профилактике правонарушений среди молодежи и несовершеннолетних - 1,2                                                                                                                                                       ^Приобретение тест системы дляэкспресс диагностики наркотиков в организме - 7,0                                                ^Всемирный день борьбы против наркотиков «Скажи наркотикам нет» - 3,0                                                                          ^Муниципальный фестиваль творчества молодежи «Новое поколение выбирает жизнь» - 3,0.                                                                                                                                                                                     </t>
    </r>
  </si>
  <si>
    <r>
      <rPr>
        <b/>
        <sz val="12"/>
        <rFont val="Times New Roman"/>
        <family val="1"/>
        <charset val="204"/>
      </rPr>
      <t>Переселение граждан из аварийного и непригодного для проживания жилищного фонда - 28598,2:</t>
    </r>
    <r>
      <rPr>
        <sz val="12"/>
        <rFont val="Times New Roman"/>
        <family val="1"/>
        <charset val="204"/>
      </rPr>
      <t xml:space="preserve">                                 трансферты на строительство жилых помещений с целью реализации мероприятий по переселению граждан, проживающих в жилищном фонде, признанном в установленном порядке непригодным для проживания. Построено жилье площадью 4238,95 кв.м. для переселения 292 чел. из аварийного жилищного фонда.</t>
    </r>
  </si>
  <si>
    <r>
      <rPr>
        <b/>
        <sz val="12"/>
        <color theme="1"/>
        <rFont val="Times New Roman"/>
        <family val="1"/>
        <charset val="204"/>
      </rPr>
      <t>Содействие в обеспеченности жилыми помещениями молодых семей: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1.Проведение консультаций молодым семьям - 43 шт.
2.Формирования списков молодых семей для участия в Программе в 2018г. – 22 семьи.
3.Прием и оформление документов -  10 семей                                                                                                                                                                                                                   4.Выдано свидетельств в 2017 году - 2 шт                                                                                                                                                                                            
5.Выплата субсидий  молодым семьям получившим свидетельства в 2017 году - 2 семей; </t>
    </r>
  </si>
  <si>
    <r>
      <rPr>
        <b/>
        <sz val="12"/>
        <color theme="1"/>
        <rFont val="Times New Roman"/>
        <family val="1"/>
        <charset val="204"/>
      </rPr>
      <t>1. Улучшение муниципального жилищного фонда</t>
    </r>
    <r>
      <rPr>
        <sz val="12"/>
        <color theme="1"/>
        <rFont val="Times New Roman"/>
        <family val="1"/>
        <charset val="204"/>
      </rPr>
      <t xml:space="preserve"> - </t>
    </r>
    <r>
      <rPr>
        <b/>
        <sz val="12"/>
        <color theme="1"/>
        <rFont val="Times New Roman"/>
        <family val="1"/>
        <charset val="204"/>
      </rPr>
      <t xml:space="preserve">1230,0 </t>
    </r>
    <r>
      <rPr>
        <sz val="12"/>
        <color theme="1"/>
        <rFont val="Times New Roman"/>
        <family val="1"/>
        <charset val="204"/>
      </rPr>
      <t>приобретение дома 1/33кв</t>
    </r>
    <r>
      <rPr>
        <vertAlign val="superscript"/>
        <sz val="12"/>
        <color theme="1"/>
        <rFont val="Times New Roman"/>
        <family val="1"/>
        <charset val="204"/>
      </rPr>
      <t xml:space="preserve">2 </t>
    </r>
    <r>
      <rPr>
        <sz val="12"/>
        <color theme="1"/>
        <rFont val="Times New Roman"/>
        <family val="1"/>
        <charset val="204"/>
      </rPr>
      <t xml:space="preserve">для врача в МО Доможаковский с/с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>2. Поддержка муниципальных программ формирования современной городской среды: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благоустройство 22-х дворовых территорий многоквартирных домов (Усть-Абакан, Рассвет, Зеленое);
благоустройство наиболее посещаемой муниципальной территории общего пользования населенного пункта (Усть-Абакан, Рассвет, Зеленое)
</t>
    </r>
  </si>
  <si>
    <r>
      <rPr>
        <b/>
        <sz val="12"/>
        <rFont val="Times New Roman"/>
        <family val="1"/>
        <charset val="204"/>
      </rPr>
      <t xml:space="preserve">Обеспечение энергоэффективности и энергосбережения на объектах муниципальной собственности - 1647,0 из них: 6,9 (МБ), 1640,1 (РХ)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^Монтаж системы  управления СУН-1*45 c преобразователем частоты к насосу - 1 ед. (приобретение и установка) на центральной котельной с. Зеленое - 4,0 (МБ), 396,0 (РХ);                                                                                                            ^Установка энергосберегающего Центробежного насоса Etanorm (ETN) (демонтаж старого и установка нового) с системой управления (приобретение и установка СУН-1*75-1 ед.) на котельной п.Расцвет - 731,7(РХ);                                                                                                                                                                        ^Установка центробежных насосов Etabloc ( ETB) - 2 ед. с системой управления (приобретение и установка ШУН-2*18,5 -1 ед.) на котельной п. Тепличный - 512,4 (РХ);                                                                                                      ^Приобретение аварийного запаса материально-технических ресурсов - 2,9 (МБ)</t>
    </r>
  </si>
  <si>
    <r>
      <rPr>
        <b/>
        <sz val="12"/>
        <rFont val="Times New Roman"/>
        <family val="1"/>
        <charset val="204"/>
      </rPr>
      <t>Обеспечение деятельности органов местного самоуправления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- 7901,4,</t>
    </r>
    <r>
      <rPr>
        <sz val="12"/>
        <rFont val="Times New Roman"/>
        <family val="1"/>
        <charset val="204"/>
      </rPr>
      <t xml:space="preserve"> в т.ч.: заработная плата - 4098,2; страховые взносы - 2163,4; транспортные услуги - 5,6; прочие выплаты - 4,0; услуги связи - 72,8; коммунальные услуги - 166,5; содержание имущества - 246,0; прочие работы, услуги - 705,2; увеличение стоимости мат.запасов - 284,0; прочие расходы - 8,8; уплата иных платежей - 146,9   </t>
    </r>
    <r>
      <rPr>
        <sz val="12"/>
        <color theme="1"/>
        <rFont val="Times New Roman"/>
        <family val="1"/>
        <charset val="204"/>
      </rPr>
      <t xml:space="preserve">  </t>
    </r>
  </si>
  <si>
    <r>
      <rPr>
        <b/>
        <sz val="12"/>
        <rFont val="Times New Roman"/>
        <family val="1"/>
        <charset val="204"/>
      </rPr>
      <t xml:space="preserve">1. Улучшение жилищных условий граждан, молодых семей и молодых специалистов, проживающих в сельской местности: </t>
    </r>
    <r>
      <rPr>
        <sz val="12"/>
        <rFont val="Times New Roman"/>
        <family val="1"/>
        <charset val="204"/>
      </rPr>
      <t>3913,6 из них:</t>
    </r>
    <r>
      <rPr>
        <b/>
        <sz val="12"/>
        <rFont val="Times New Roman"/>
        <family val="1"/>
        <charset val="204"/>
      </rPr>
      <t xml:space="preserve"> 691,7(РБ), 2020,0(РХ), 1202,0(РФ), </t>
    </r>
    <r>
      <rPr>
        <sz val="12"/>
        <rFont val="Times New Roman"/>
        <family val="1"/>
        <charset val="204"/>
      </rPr>
      <t xml:space="preserve">в т.ч. по категориям:                                          - "молодые семьи и молодые специалисты" 2 чел. - 2585,6, в т.ч. 398,8(РБ), 1371,0(РХ), 815,8(РФ) - общая площадь приобретенного жилья составила - 113,7 кв.м.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     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- "граждане" 1 чел. - 1328,0, в т.ч. 292,9(РБ); 648,9(РХ); 386,1(РФ) общая площадь приобретенного жилья составила - 111,0 кв.м.                                                                                                                                                                                                     </t>
    </r>
  </si>
  <si>
    <r>
      <t>Обеспечение потребности населения в перевозках пассажиров на социально значимых маршрутах - 1819,6</t>
    </r>
    <r>
      <rPr>
        <sz val="12"/>
        <color theme="1"/>
        <rFont val="Times New Roman"/>
        <family val="1"/>
        <charset val="204"/>
      </rPr>
      <t>,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Выполнение пассажиро-перевозок по регулируемым тарифам на маршрутах №104 Московское-В-Биджа, №113 Расцвет-Тепличный-Зеленое, №115 Калинино-Ташеба-Сапогов, №501 Усть-Абакан-Чарков-Ах-Хол.                        </t>
    </r>
  </si>
  <si>
    <r>
      <t xml:space="preserve">Мероприятия по сохранению и развитию малых сел: </t>
    </r>
    <r>
      <rPr>
        <sz val="12"/>
        <rFont val="Times New Roman"/>
        <family val="1"/>
        <charset val="204"/>
      </rPr>
      <t>422,9, из них:</t>
    </r>
    <r>
      <rPr>
        <b/>
        <sz val="12"/>
        <rFont val="Times New Roman"/>
        <family val="1"/>
        <charset val="204"/>
      </rPr>
      <t xml:space="preserve"> 29,0 (МБ), 394,0 (РХ)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1. Райковский сельсовет: аал п. Хоных оплата КЗ за установку малых игровых форм в 2016г. - 394,0 (РХ)</t>
    </r>
    <r>
      <rPr>
        <b/>
        <sz val="12"/>
        <rFont val="Times New Roman"/>
        <family val="1"/>
        <charset val="204"/>
      </rPr>
      <t xml:space="preserve">                          </t>
    </r>
    <r>
      <rPr>
        <sz val="12"/>
        <rFont val="Times New Roman"/>
        <family val="1"/>
        <charset val="204"/>
      </rPr>
      <t xml:space="preserve">
                                       аал. Баинов бурение скважин (7шт) - 4,9 (МБ)                                                                                                                                                                                                                                                                      
                                       ст. Хоных монтаж уличного освещения - 4,9 (МБ)                                                                                                                              Чарковский сельсовет: аал. Ах-Хол устройство электрического отопления в МКУ СКЦ - 1,3 (МБ)                                                                             
                                        аал. Бейка ограждение кладбища - 3,8                                                                                              Доможаковский сельсовет: п. Имени Ильича обустройство детской площадки - 3,3 (МБ)                                                               Весенненский сельсовет:  д.Капчалы бурение скважин (8шт)- 5,1 (МБ)
Московский сельсовет: аал Мохов ремонт СДК - 5,7 (МБ)
2. Выездная библиотека - 1 раз в месяц                                                                                                                                                          3. Проведение праздничных мероприятий.                                                                                                                                                                                         4. Выезд автофлюрографии.
</t>
    </r>
  </si>
  <si>
    <r>
      <t>Строительство и реконструкция, содержание, ремонт, капитальный ремонт автомобильных дорог общего пользования местного значения - 35 662,4, из них 17668,3 (МБ), 17994,0 (РХ)</t>
    </r>
    <r>
      <rPr>
        <sz val="12"/>
        <rFont val="Times New Roman"/>
        <family val="1"/>
        <charset val="204"/>
      </rPr>
      <t xml:space="preserve">                                                                                    Усть-Бюрский с/с -  Ремонт ул.Кирова - 1809,0 (МБ); ул. Трактовая, Ленина, Кирова и ремонт моста через реку Бюря - 5761,0 (РХ) 
Райковский с/с - Ремонт ул.Линейная п.Тигей - 945,6 (РХ) 
Чарковский с/с -  Ремонтное профилирование и отсыпка ПГС а.Чарков - 321,5 (МБ); Ремонт ул.Мира п.Уйбат - 656,4 (РХ); ул.Полевая а.Бейка - 849,4 (РХ); ул.Таежная п.Майский -1097,6 (РХ). 
Усть-Абаканский п/с - Ремонт ул. Октябрьская, ул. Гидролизная, ул. Калинина, ул. Щорса. Установка остановочного павильона ул. Калинина. Ремонт тротуаров ул.Добровольского, ул.К.Маркса, ул.Пионерская.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Ремонт дорог по ул.Пионерская, ул.Пирятинская, ул.Подгорный квартал - 4289,7 (МБ); 2895,0 (РХ). </t>
    </r>
    <r>
      <rPr>
        <sz val="12"/>
        <color rgb="FFFF000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Опытненский с/с - Ремонт ул. Щербанева с. Зеленое - 1327,9 (МБ)
Доможаковский с/с - Ремонт пер. Школьный а.Доможаков - 500,0 (МБ)
В-Биджинский с/с - Ремонт асфальтового покрытия по ул. Советская с.В-Биджа - 400,0 (МБ)</t>
    </r>
    <r>
      <rPr>
        <sz val="12"/>
        <color rgb="FFFF000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Калининский с/с - Ремонт дороги по ул.Маршала Жукова с.Калинино - 5000,0 (РХ), 2242,7 (МБ) Ремонт тротуара по ул. Маршала Жукова с.Калинино – 1250,0 (МБ)</t>
    </r>
    <r>
      <rPr>
        <sz val="12"/>
        <color rgb="FFFF000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Расцветовский с/с - Ремонт ул. Есенина п.Тепличный - 789,0 (РХ)                                                                                                                                                     Усть-Абаканский район – Ремонт дорог «с.Зеленое-д.Заря», «Подъезд к п.Ильича», «а.Чарков–а.Ах-хол–п.Майский», «Подъезд к а.Бейка», «Подъезд к д.Заря», «а.Райков–а.Баинов»-5527,6 (МБ) 
</t>
    </r>
  </si>
  <si>
    <r>
      <t xml:space="preserve">Поддержка объектов коммунальной инфраструктуры - 8652,9 из них 4902,5(МБ), 3750,4 (РХ): </t>
    </r>
    <r>
      <rPr>
        <sz val="12"/>
        <rFont val="Times New Roman"/>
        <family val="1"/>
        <charset val="204"/>
      </rPr>
      <t xml:space="preserve">
^Опытненский с/с - Капитальный ремонт вспомогательного котельного оборудования котельных; Приобретение и монтаж котла  КВр-1,1 в школьную котельную - 1094,8,0 (МБ); Капитальный ремонт котельного оборудования центральной котельной /КЗ 2016г./ - 1200,0 (РХ)                                                                                                                                                                                                    ^Усть-Абаканский п/с - Капитальный ремонт ЦТП1; Кап ремонт инженерных сетей; Капитальный ремонт котельного оборудования котельных  /КЗ 2016г./ - 1632,6 (РХ);                                                                                                                                                                        ^Расцветовский с/с - Капитальный ремонт теплосети по ул. Космонавтов п.Расцвет от д.5 до д.8; Капитальный ремонт вспомогательнго котельног оборудования котельных п.Расцвет - 1099,5 (МБ); Капитальный ремонт инженерных сетей п.Тепличный, п.Расцвет; Капитальный ремонт котельной п. Расцвет /КЗ 2016г./ - 917,8 (РХ);                                                                                                                                                                 ^Доможаковский с/с - Капитальный ремонт котельного оборудования (колосники) а.Доможаков /КЗ 2016г./ - 450,2 (МБ);                                                                                                                                                                                                                                  ^Чарковский с/с - Капитальный ремонт котельного оборудования котельной /КЗ 2016г./; Капитальный ремонт т/сети от ТК до школы (100м); Капитальный ремонт водовода а.Чарков; Капитальный ремонт вспомогательного оборудования котельной а.Чарков; Ремонт системы отопления СДК а. Чарков; Ремонт водобашни а. Чарков - 1152,2 (МБ)                                                                                                                                                                                                                                       ^Весенненский с/с - Ремонт водозаборной скважины /Кт 2016г./; Ремонт водоразборных колонок 10 шт - 478,9 (МБ)                                                                                                                                                                                                                                                                  ^Московский с/с - Ревизия и тех.обслуживание станции водоподготовки 1 ступени водоочистки с.Московское; Ремонт водобашни с. Московское - 125,0 (МБ)                                                                                                                                                                                                                                 ^В-Биджинский с/с - Капитальный ремонт теплосети по ул. 30 лет Победы от ТК до СДК; Капитальный ремонт котельного оборудования котельной; Приобретение насоса на водозабор ЭЦВ-8/25 с.В-Биджа - 334,2 (МБ);                                                                                                                                                                                                                                      ^Райковский с/с - Приобретение насосов ЭЦВ (2шт) и ремонт щита управления на водозаборе а.Райков; монтаж электрооборудования насосной станции на водозаборе а. Райков - 167,7 (МБ)</t>
    </r>
  </si>
  <si>
    <r>
      <rPr>
        <b/>
        <sz val="12"/>
        <color theme="1"/>
        <rFont val="Times New Roman"/>
        <family val="1"/>
        <charset val="204"/>
      </rPr>
      <t>1.Обеспечение деятельности УИО - 5006,1</t>
    </r>
    <r>
      <rPr>
        <sz val="12"/>
        <color theme="1"/>
        <rFont val="Times New Roman"/>
        <family val="1"/>
        <charset val="204"/>
      </rPr>
      <t xml:space="preserve"> в т.ч. (заработная плата - 4659,3; начисления на выплаты по оплате труда - 2033,0;  командировочные расходы - 68,3; услуги связи (конветры) - 194,7; транспортные расходы - 27,6; </t>
    </r>
    <r>
      <rPr>
        <sz val="12"/>
        <rFont val="Times New Roman"/>
        <family val="1"/>
        <charset val="204"/>
      </rPr>
      <t>работы, услуги по содержанию имущества - 32,9; прочие работы, услуги - 797,7; увеличение стоимости основных средств - 116,0;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увеличение стоимости материальных запасов - 288,7; </t>
    </r>
    <r>
      <rPr>
        <sz val="12"/>
        <color theme="1"/>
        <rFont val="Times New Roman"/>
        <family val="1"/>
        <charset val="204"/>
      </rPr>
      <t xml:space="preserve">пени - 146,7; транспорт налог - 2,7; налоги,оспошлина - 13,9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>2.Оценка недвижимости, признание прав и регулирование отношений по государственной и муниципальной собственности - 252,0</t>
    </r>
    <r>
      <rPr>
        <sz val="12"/>
        <color theme="1"/>
        <rFont val="Times New Roman"/>
        <family val="1"/>
        <charset val="204"/>
      </rPr>
      <t xml:space="preserve">, в т.ч.:                                                                                                                                                            ^Оценка коэффициентов по арендной плате за пользование земельными участками - 131,3;                                                            ^Рыночная оценка объектов недвижимости:                                                                                                                                         -оценка ставок за использование земельными участками - 50,0;                                                                                                              -оценка зданий школы, котельной,столовой Мохово - 45,0;                                                                                                                -оценка недвижимости имущества, зданий - 16,7                                                                                                                                  -оценка транспортных средств - 9,0.
</t>
    </r>
    <r>
      <rPr>
        <b/>
        <sz val="12"/>
        <color theme="1"/>
        <rFont val="Times New Roman"/>
        <family val="1"/>
        <charset val="204"/>
      </rPr>
      <t xml:space="preserve">3.Мероприятия в сфере развития земельно-имущественных отношений - 260,4 </t>
    </r>
    <r>
      <rPr>
        <sz val="12"/>
        <color theme="1"/>
        <rFont val="Times New Roman"/>
        <family val="1"/>
        <charset val="204"/>
      </rPr>
      <t xml:space="preserve">Выполнение кадастровых работ, изготовление технической документации, межевание земельных участков.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4. Мероприятия по подготовке градостроительной документации - 119,6 </t>
    </r>
    <r>
      <rPr>
        <sz val="12"/>
        <color theme="1"/>
        <rFont val="Times New Roman"/>
        <family val="1"/>
        <charset val="204"/>
      </rPr>
      <t xml:space="preserve">Изготовление генеральных планов, карт. Территориальное планирование и зонирование Калининский с/с. </t>
    </r>
  </si>
  <si>
    <r>
      <rPr>
        <b/>
        <sz val="12"/>
        <rFont val="Times New Roman"/>
        <family val="1"/>
        <charset val="204"/>
      </rPr>
      <t>Укрепление безопасности и общественного порядка в Усть-Абаканском районе - 18,6</t>
    </r>
    <r>
      <rPr>
        <sz val="12"/>
        <rFont val="Times New Roman"/>
        <family val="1"/>
        <charset val="204"/>
      </rPr>
      <t>, из них:                                                                               1. Поощрение лучших работников ОВД и членов общественных организаций правоохранительной направленности (подарки для учителей - народных дружинников. К Дню учителя) - 3,6                                                                                                                                                          2. Организация восстановления документов лиц, попавших в сложные жизненные ситуации, (фотографирование, оплата гос.пошлины) - 3,0                                                                                                                                                                                3. Проведение комплексных оздоровительных, физкультурно-спортивных и агитационно-пропагандистских мероприятий среди молодежи - 12,0</t>
    </r>
  </si>
  <si>
    <r>
      <t xml:space="preserve">1.Осуществление государственных полномочий по организации и осуществлению деятельности по опеке и попечительству - 4018,4 (РХ): </t>
    </r>
    <r>
      <rPr>
        <sz val="12"/>
        <rFont val="Times New Roman"/>
        <family val="1"/>
        <charset val="204"/>
      </rPr>
      <t xml:space="preserve">субсидии на выполнения муниципального задания: оплата труда - 3347,8; услуги связи - 90,0; коммунальные услуги - 47,3; аренда - 147,7; работы, услуги по содержанию имущества - 173,8; прочие работы, услуги - 44,8; прочие расходы - 21,0; увеличение стоимости материальных запасов - 146,0.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2.Предоставление ежемесячных денежных 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 - 40901,2 (РХ)</t>
    </r>
    <r>
      <rPr>
        <sz val="12"/>
        <rFont val="Times New Roman"/>
        <family val="1"/>
        <charset val="204"/>
      </rPr>
      <t xml:space="preserve">, в том числе: Опекунское пособие 283 реб. - 23951,8; вознаграждение приемным семьям 75 чел. - 16949,4.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3.Предоставление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 - </t>
    </r>
    <r>
      <rPr>
        <sz val="12"/>
        <rFont val="Times New Roman"/>
        <family val="1"/>
        <charset val="204"/>
      </rPr>
      <t>10 827,5 из них</t>
    </r>
    <r>
      <rPr>
        <b/>
        <sz val="12"/>
        <rFont val="Times New Roman"/>
        <family val="1"/>
        <charset val="204"/>
      </rPr>
      <t xml:space="preserve"> 4624,4 (РХ), 6203,1 (РФ) </t>
    </r>
    <r>
      <rPr>
        <sz val="12"/>
        <rFont val="Times New Roman"/>
        <family val="1"/>
        <charset val="204"/>
      </rPr>
      <t xml:space="preserve">14 квартир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4. Мероприятия в сфере опеки и попечительства в отношении несовершеннолетних - 10,0 </t>
    </r>
    <r>
      <rPr>
        <sz val="12"/>
        <rFont val="Times New Roman"/>
        <family val="1"/>
        <charset val="204"/>
      </rPr>
      <t>Оплата проезда опекаемого ребенка на конкурс</t>
    </r>
  </si>
  <si>
    <r>
      <rPr>
        <b/>
        <sz val="12"/>
        <rFont val="Times New Roman"/>
        <family val="1"/>
        <charset val="204"/>
      </rPr>
      <t>Мероприятия, направленные на патриотическое воспитание граждан - 220,6</t>
    </r>
    <r>
      <rPr>
        <sz val="12"/>
        <rFont val="Times New Roman"/>
        <family val="1"/>
        <charset val="204"/>
      </rPr>
      <t>, в том числе: ^ Проведение спортивных мероприятий среди детей и молодежи патриотической направленности - 9,5; Районный финал военно-спортивной игры "Зарница" - 23,0; Формирование патриотического движения среди детей и молодежи - 2,0; Проведение республиканской военно-спортивной игры "Победа" - 2,0; Конкурс музеев и музейных комнат «Ожили в памяти мгновенья» - 5,0; Физкультурно-оздоровительная работа в образовательных учреждениях - 2,0; Муниципальная акция «Георгиевская ленточка» - 2,0; Конкурс слайдовых презентаций «Отечества достойные сыны» - 3,0; Районный конкурс творческих работ «Письмо неизвестному солдату» - 1,5; Муниципальная акция «Вечный огонь памяти» - 1,5; Муниципальная акция «И помнит мир спасенный» - 1,5; Военно-полевые сборы старшеклассников-27,6; сопровождение детей "Ирбис" в Анапу - 46,0                                                                                                         ^Районный патриотический форум "Патриот" - 18,0; Фотовыставка герой-района, герой-отечества - 40,0; Турнир по хокею с мячом, посвящений к дню героев отечества - 36,0.</t>
    </r>
  </si>
  <si>
    <r>
      <rPr>
        <b/>
        <sz val="12"/>
        <rFont val="Times New Roman"/>
        <family val="1"/>
        <charset val="204"/>
      </rPr>
      <t xml:space="preserve">6. Реализация мероприятий по развитию общеобразовательных организаций - </t>
    </r>
    <r>
      <rPr>
        <sz val="12"/>
        <rFont val="Times New Roman"/>
        <family val="1"/>
        <charset val="204"/>
      </rPr>
      <t xml:space="preserve">708,1, из них: </t>
    </r>
    <r>
      <rPr>
        <b/>
        <sz val="12"/>
        <rFont val="Times New Roman"/>
        <family val="1"/>
        <charset val="204"/>
      </rPr>
      <t>605,6 (РХ); 102,5 (МБ)</t>
    </r>
    <r>
      <rPr>
        <sz val="12"/>
        <rFont val="Times New Roman"/>
        <family val="1"/>
        <charset val="204"/>
      </rPr>
      <t xml:space="preserve">, в т.ч.:                                                                                                                                                                                                                                                             ^Благоустройство школьных дворов, школьных зданий, строительство и ремонт школьных туалетов У-Бюрская СОШ - 605,2 (РХ)                                                                                                                                                                                                    ^Капитальный ремонт здания (ремонт кровли) Усть-Абаканская СОШ - 0,4 (РХ)                                                                                                                                                                                                                                                                                                                                                             ^Организация спортивных секций для детей в общеобразовательных учреждениях - 50,0                                                 ^Приобретение оборуд. для инвалидов и других мобильных групп населения У-Абаканская ОШИ - 52,5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7. Реализация мероприятий по предоставлению школьного питания</t>
    </r>
    <r>
      <rPr>
        <sz val="12"/>
        <rFont val="Times New Roman"/>
        <family val="1"/>
        <charset val="204"/>
      </rPr>
      <t xml:space="preserve"> - 2459,1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2441 чел.- </t>
    </r>
    <r>
      <rPr>
        <b/>
        <sz val="12"/>
        <rFont val="Times New Roman"/>
        <family val="1"/>
        <charset val="204"/>
      </rPr>
      <t>651,7 (РХ)</t>
    </r>
    <r>
      <rPr>
        <sz val="12"/>
        <rFont val="Times New Roman"/>
        <family val="1"/>
        <charset val="204"/>
      </rPr>
      <t xml:space="preserve">,  2441 чел.- </t>
    </r>
    <r>
      <rPr>
        <b/>
        <sz val="12"/>
        <rFont val="Times New Roman"/>
        <family val="1"/>
        <charset val="204"/>
      </rPr>
      <t xml:space="preserve">1807,4 (МБ)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8. Реализация мероприятий в сфере обеспечения доступности приорететных объектов и услуг в приоритетных сферах жизнедеятельсности инвалидов и других мобильных групп населения - </t>
    </r>
    <r>
      <rPr>
        <sz val="12"/>
        <rFont val="Times New Roman"/>
        <family val="1"/>
        <charset val="204"/>
      </rPr>
      <t xml:space="preserve">1920,5, из них </t>
    </r>
    <r>
      <rPr>
        <b/>
        <sz val="12"/>
        <rFont val="Times New Roman"/>
        <family val="1"/>
        <charset val="204"/>
      </rPr>
      <t>122,5 (МБ), 233,9 (РХ), 1564,1 (РФ) ^</t>
    </r>
    <r>
      <rPr>
        <sz val="12"/>
        <rFont val="Times New Roman"/>
        <family val="1"/>
        <charset val="204"/>
      </rPr>
      <t xml:space="preserve">Капитальный ремонт здания Усть-Абаканская ОШИ - 1576,9 ^приобретение оборудования для инвалидов и других мобильных групп населения У-Абаканская ОШИ - 343,6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9. Реализация мероприятий по созданию в общеобразовательных организациях, расположенных в сельской местности условийдля занятия физической культурой и спортом - </t>
    </r>
    <r>
      <rPr>
        <sz val="12"/>
        <rFont val="Times New Roman"/>
        <family val="1"/>
        <charset val="204"/>
      </rPr>
      <t>2485,0</t>
    </r>
    <r>
      <rPr>
        <b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>из них</t>
    </r>
    <r>
      <rPr>
        <b/>
        <sz val="12"/>
        <rFont val="Times New Roman"/>
        <family val="1"/>
        <charset val="204"/>
      </rPr>
      <t xml:space="preserve"> 25,0 (МБ), 319,6 (РХ), 2140,4 (РФ) ^</t>
    </r>
    <r>
      <rPr>
        <sz val="12"/>
        <rFont val="Times New Roman"/>
        <family val="1"/>
        <charset val="204"/>
      </rPr>
      <t>Капитальный ремонт спортивного зала Опытненская СОШ - 2040,2                                                                                ^Строительство открытого плоскостного сооружения Весенненская СОШ - 444,8</t>
    </r>
  </si>
  <si>
    <r>
      <rPr>
        <b/>
        <sz val="12"/>
        <rFont val="Times New Roman"/>
        <family val="1"/>
        <charset val="204"/>
      </rPr>
      <t xml:space="preserve">Мероприятия в сфере поддержки малого и среднего предпринимательства - 48,7 (МБ), из них: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 ^Повышение профессионального уровня предпринимателей через организацию и проведение семинаров, круглых столов, "голубых огоньков" и других мероприятий - 10,0 (Оплата ООО "Налоги. Бизнес. Право" за проведение семинара для предпринимателей в 2016 г.)                                                                                                                                              ^Организация и проведение районных конкурсов: "Предприниматель года" - 38,7 (цветы, подарки)                                                 ^ Реализация мероприятий, направленных на поддержку малого и среднего предпринимательства (Исполнение обязательств за счет республиканского бюджета) - </t>
    </r>
    <r>
      <rPr>
        <b/>
        <sz val="12"/>
        <rFont val="Times New Roman"/>
        <family val="1"/>
        <charset val="204"/>
      </rPr>
      <t>182,7 (РХ)</t>
    </r>
    <r>
      <rPr>
        <sz val="12"/>
        <rFont val="Times New Roman"/>
        <family val="1"/>
        <charset val="204"/>
      </rPr>
      <t xml:space="preserve">:                                                                                                                                          - субидирование затрат, связанных с приобретением оборудования: ООО "Сыродел", Дырин Ю.П. - 11,4; ООО «СПК «Сибирь», Дырина Т.А. - 39,3                                                                                                                                                                                                                                      - Грант (субсидия) на реализацию бизнес-проекта "Приобретение грузового автомобиля" - ГКФХ Чебоненко Р.Е. - 132,0    </t>
    </r>
  </si>
  <si>
    <r>
      <t>Мероприятия по повышению безопасности дорожного движения - 80,3,</t>
    </r>
    <r>
      <rPr>
        <sz val="12"/>
        <rFont val="Times New Roman"/>
        <family val="1"/>
        <charset val="204"/>
      </rPr>
      <t xml:space="preserve"> в т.ч.:                                                              ^Районная олимпиада "Знатоки ПДД" - 3,0;                                                                                                                                ^Районный конкурс- соревнование юных велосипедистов «Безопасное колесо – 2017» - 26,0;                                                          ^Подписка на российскую газету «Добрая дорога детства», журнал «Путешествие на зеленый свет» - 27,7;                                                           ^Укрепление учебно-материальной базы кабинетов ОБЖ образовательных организаций (2 комплекта стоек с дорожными знаками-13,8; магнитно-маркерная доска «Дорожные правила пешехода» с комплектом тематических магнитов-9,8) - 23,6</t>
    </r>
  </si>
  <si>
    <r>
      <t xml:space="preserve">1.Поддержка одаренных детей и молодежи - </t>
    </r>
    <r>
      <rPr>
        <sz val="12"/>
        <rFont val="Times New Roman"/>
        <family val="1"/>
        <charset val="204"/>
      </rPr>
      <t xml:space="preserve">107,2, из них </t>
    </r>
    <r>
      <rPr>
        <b/>
        <sz val="12"/>
        <rFont val="Times New Roman"/>
        <family val="1"/>
        <charset val="204"/>
      </rPr>
      <t xml:space="preserve">33,3 (МБ); 48,4 (РХ); 25,8 (РФ) </t>
    </r>
    <r>
      <rPr>
        <sz val="12"/>
        <rFont val="Times New Roman"/>
        <family val="1"/>
        <charset val="204"/>
      </rPr>
      <t xml:space="preserve">Государственная поддержка отрасли культуры (приобретение музыкальных инструментов, вечерних платьев для выступления)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2.Развитие и поддержка народного творчества - </t>
    </r>
    <r>
      <rPr>
        <sz val="12"/>
        <rFont val="Times New Roman"/>
        <family val="1"/>
        <charset val="204"/>
      </rPr>
      <t xml:space="preserve">1853,0, из них </t>
    </r>
    <r>
      <rPr>
        <b/>
        <sz val="12"/>
        <rFont val="Times New Roman"/>
        <family val="1"/>
        <charset val="204"/>
      </rPr>
      <t xml:space="preserve">128,3 (МБ); 172,6 (РХ); 1552,10 (РФ)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1.1. Обеспечение развития и укрепления материально-технической базы муниципальных домов культуры (приобретение музыкального оборудования для муниципальных домов культуры) - 18,3 (МБ); 172,6 (РХ); 1552,10 (РФ)                                                                                                                                                                                                                1.2. Мероприятия по поддержке и развитию культуры, искусства и архивного дела - 45,0 организация выставок народно-прикладного творчества, в том числе: Выставка-конкурс декоративно-прикладного творчества "Бисерные переливы" - 10,0; "День пожилого человека" - 20,0; Праздник "Мы дружбою сильны" - 15,0; участие в конкурсе хореографич.коллективов им.М.С. Годенко - 20,0, выставка-конкурс "Веселое рождество" - 45,0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2"/>
        <rFont val="Times New Roman"/>
        <family val="1"/>
        <charset val="204"/>
      </rPr>
      <t>3.Гармонизация отношений - 13,5</t>
    </r>
    <r>
      <rPr>
        <sz val="12"/>
        <rFont val="Times New Roman"/>
        <family val="1"/>
        <charset val="204"/>
      </rPr>
      <t xml:space="preserve"> приобретение книг - 5,0; конференция к 100-летию съезда Хакасского народа - 4,0; олимпиада по хакасскому языку - 4,5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</si>
</sst>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1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4" fontId="4" fillId="0" borderId="1" xfId="0" applyNumberFormat="1" applyFont="1" applyFill="1" applyBorder="1" applyAlignment="1">
      <alignment vertical="top"/>
    </xf>
    <xf numFmtId="164" fontId="5" fillId="0" borderId="1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left" vertical="top"/>
    </xf>
    <xf numFmtId="0" fontId="3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164" fontId="3" fillId="0" borderId="5" xfId="0" applyNumberFormat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vertical="top"/>
    </xf>
    <xf numFmtId="164" fontId="2" fillId="0" borderId="1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horizontal="left" vertical="top" wrapText="1"/>
    </xf>
    <xf numFmtId="165" fontId="3" fillId="0" borderId="0" xfId="0" applyNumberFormat="1" applyFont="1" applyFill="1" applyAlignment="1">
      <alignment horizontal="right" vertical="top" wrapText="1"/>
    </xf>
    <xf numFmtId="165" fontId="5" fillId="0" borderId="1" xfId="0" applyNumberFormat="1" applyFont="1" applyFill="1" applyBorder="1" applyAlignment="1">
      <alignment horizontal="right" vertical="top"/>
    </xf>
    <xf numFmtId="165" fontId="2" fillId="0" borderId="0" xfId="0" applyNumberFormat="1" applyFont="1" applyFill="1" applyAlignment="1">
      <alignment horizontal="right" vertical="top"/>
    </xf>
    <xf numFmtId="165" fontId="2" fillId="0" borderId="0" xfId="0" applyNumberFormat="1" applyFont="1" applyFill="1" applyBorder="1" applyAlignment="1">
      <alignment horizontal="right" vertical="top"/>
    </xf>
    <xf numFmtId="165" fontId="3" fillId="0" borderId="0" xfId="0" applyNumberFormat="1" applyFont="1" applyFill="1" applyAlignment="1">
      <alignment horizontal="right" vertical="top"/>
    </xf>
    <xf numFmtId="164" fontId="3" fillId="0" borderId="0" xfId="0" applyNumberFormat="1" applyFont="1" applyFill="1" applyAlignment="1">
      <alignment horizontal="right" vertical="top" wrapText="1"/>
    </xf>
    <xf numFmtId="164" fontId="2" fillId="0" borderId="0" xfId="0" applyNumberFormat="1" applyFont="1" applyFill="1" applyBorder="1" applyAlignment="1">
      <alignment horizontal="right" vertical="top"/>
    </xf>
    <xf numFmtId="164" fontId="13" fillId="0" borderId="0" xfId="0" applyNumberFormat="1" applyFont="1" applyFill="1" applyBorder="1" applyAlignment="1">
      <alignment horizontal="right" vertical="top"/>
    </xf>
    <xf numFmtId="164" fontId="12" fillId="0" borderId="0" xfId="0" applyNumberFormat="1" applyFont="1" applyFill="1" applyAlignment="1">
      <alignment horizontal="right" vertical="top"/>
    </xf>
    <xf numFmtId="164" fontId="3" fillId="0" borderId="0" xfId="0" applyNumberFormat="1" applyFont="1" applyFill="1" applyAlignment="1">
      <alignment horizontal="right" vertical="top"/>
    </xf>
    <xf numFmtId="165" fontId="2" fillId="0" borderId="0" xfId="0" applyNumberFormat="1" applyFont="1" applyFill="1" applyAlignment="1">
      <alignment horizontal="right" vertical="top" wrapText="1"/>
    </xf>
    <xf numFmtId="165" fontId="13" fillId="0" borderId="0" xfId="0" applyNumberFormat="1" applyFont="1" applyFill="1" applyAlignment="1">
      <alignment horizontal="right" vertical="top"/>
    </xf>
    <xf numFmtId="0" fontId="3" fillId="0" borderId="0" xfId="0" applyNumberFormat="1" applyFont="1" applyFill="1" applyAlignment="1">
      <alignment vertical="top" shrinkToFit="1"/>
    </xf>
    <xf numFmtId="0" fontId="6" fillId="0" borderId="2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right" vertical="top"/>
    </xf>
    <xf numFmtId="0" fontId="5" fillId="0" borderId="2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/>
    </xf>
    <xf numFmtId="164" fontId="10" fillId="0" borderId="0" xfId="0" applyNumberFormat="1" applyFont="1" applyFill="1" applyBorder="1" applyAlignment="1">
      <alignment vertical="top"/>
    </xf>
    <xf numFmtId="0" fontId="10" fillId="0" borderId="0" xfId="0" applyFont="1" applyFill="1"/>
    <xf numFmtId="0" fontId="10" fillId="0" borderId="0" xfId="0" applyFont="1" applyFill="1" applyAlignment="1">
      <alignment wrapText="1"/>
    </xf>
    <xf numFmtId="0" fontId="10" fillId="0" borderId="0" xfId="0" applyNumberFormat="1" applyFont="1" applyFill="1" applyAlignment="1">
      <alignment wrapText="1"/>
    </xf>
    <xf numFmtId="0" fontId="10" fillId="0" borderId="0" xfId="0" applyNumberFormat="1" applyFont="1" applyFill="1"/>
    <xf numFmtId="165" fontId="2" fillId="0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right" vertical="top"/>
    </xf>
    <xf numFmtId="165" fontId="3" fillId="0" borderId="5" xfId="0" applyNumberFormat="1" applyFont="1" applyFill="1" applyBorder="1" applyAlignment="1">
      <alignment horizontal="right" vertical="top"/>
    </xf>
    <xf numFmtId="4" fontId="2" fillId="0" borderId="0" xfId="0" applyNumberFormat="1" applyFont="1" applyFill="1" applyBorder="1" applyAlignment="1">
      <alignment horizontal="right" vertical="top"/>
    </xf>
    <xf numFmtId="165" fontId="2" fillId="0" borderId="1" xfId="0" applyNumberFormat="1" applyFon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/>
    <xf numFmtId="164" fontId="3" fillId="0" borderId="5" xfId="0" applyNumberFormat="1" applyFont="1" applyFill="1" applyBorder="1" applyAlignment="1">
      <alignment vertical="top"/>
    </xf>
    <xf numFmtId="0" fontId="6" fillId="0" borderId="7" xfId="0" applyFont="1" applyFill="1" applyBorder="1" applyAlignment="1">
      <alignment vertical="top" wrapText="1"/>
    </xf>
    <xf numFmtId="165" fontId="4" fillId="0" borderId="5" xfId="0" applyNumberFormat="1" applyFont="1" applyFill="1" applyBorder="1" applyAlignment="1">
      <alignment horizontal="right" vertical="top"/>
    </xf>
    <xf numFmtId="165" fontId="4" fillId="0" borderId="0" xfId="0" applyNumberFormat="1" applyFont="1" applyFill="1" applyBorder="1" applyAlignment="1">
      <alignment horizontal="right" vertical="top"/>
    </xf>
    <xf numFmtId="165" fontId="5" fillId="0" borderId="5" xfId="0" applyNumberFormat="1" applyFont="1" applyFill="1" applyBorder="1" applyAlignment="1">
      <alignment horizontal="right" vertical="top"/>
    </xf>
    <xf numFmtId="164" fontId="11" fillId="0" borderId="5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right" vertical="top"/>
    </xf>
    <xf numFmtId="9" fontId="3" fillId="0" borderId="5" xfId="1" applyFont="1" applyFill="1" applyBorder="1" applyAlignment="1">
      <alignment vertical="top"/>
    </xf>
    <xf numFmtId="9" fontId="7" fillId="0" borderId="5" xfId="1" applyFont="1" applyFill="1" applyBorder="1" applyAlignment="1">
      <alignment horizontal="left" vertical="top" wrapText="1"/>
    </xf>
    <xf numFmtId="165" fontId="5" fillId="0" borderId="5" xfId="1" applyNumberFormat="1" applyFont="1" applyFill="1" applyBorder="1" applyAlignment="1">
      <alignment horizontal="right" vertical="top"/>
    </xf>
    <xf numFmtId="165" fontId="2" fillId="0" borderId="5" xfId="1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>
      <alignment horizontal="left" vertical="top"/>
    </xf>
    <xf numFmtId="164" fontId="5" fillId="0" borderId="5" xfId="0" applyNumberFormat="1" applyFont="1" applyFill="1" applyBorder="1" applyAlignment="1">
      <alignment vertical="top" wrapText="1"/>
    </xf>
    <xf numFmtId="164" fontId="7" fillId="0" borderId="2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165" fontId="3" fillId="0" borderId="4" xfId="0" applyNumberFormat="1" applyFont="1" applyFill="1" applyBorder="1" applyAlignment="1">
      <alignment horizontal="right" vertical="top"/>
    </xf>
    <xf numFmtId="0" fontId="7" fillId="0" borderId="2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vertical="top" wrapText="1"/>
    </xf>
    <xf numFmtId="165" fontId="9" fillId="0" borderId="5" xfId="0" applyNumberFormat="1" applyFont="1" applyFill="1" applyBorder="1" applyAlignment="1">
      <alignment horizontal="right" vertical="top"/>
    </xf>
    <xf numFmtId="49" fontId="3" fillId="0" borderId="1" xfId="0" applyNumberFormat="1" applyFont="1" applyFill="1" applyBorder="1" applyAlignment="1">
      <alignment vertical="top" wrapText="1"/>
    </xf>
    <xf numFmtId="164" fontId="2" fillId="0" borderId="0" xfId="0" applyNumberFormat="1" applyFont="1" applyFill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top"/>
    </xf>
    <xf numFmtId="165" fontId="5" fillId="0" borderId="5" xfId="0" applyNumberFormat="1" applyFont="1" applyFill="1" applyBorder="1" applyAlignment="1">
      <alignment horizontal="right" vertical="top"/>
    </xf>
    <xf numFmtId="165" fontId="2" fillId="0" borderId="1" xfId="0" applyNumberFormat="1" applyFont="1" applyFill="1" applyBorder="1" applyAlignment="1">
      <alignment horizontal="center" vertical="top"/>
    </xf>
    <xf numFmtId="165" fontId="5" fillId="0" borderId="5" xfId="0" applyNumberFormat="1" applyFont="1" applyFill="1" applyBorder="1" applyAlignment="1">
      <alignment horizontal="center" vertical="top"/>
    </xf>
    <xf numFmtId="164" fontId="11" fillId="0" borderId="1" xfId="0" applyNumberFormat="1" applyFont="1" applyFill="1" applyBorder="1" applyAlignment="1">
      <alignment vertical="top" wrapText="1"/>
    </xf>
    <xf numFmtId="0" fontId="10" fillId="0" borderId="0" xfId="0" applyFont="1" applyFill="1" applyAlignment="1">
      <alignment horizontal="right" vertical="center" wrapText="1"/>
    </xf>
    <xf numFmtId="165" fontId="5" fillId="0" borderId="5" xfId="0" applyNumberFormat="1" applyFont="1" applyFill="1" applyBorder="1" applyAlignment="1">
      <alignment horizontal="right" vertical="top"/>
    </xf>
    <xf numFmtId="165" fontId="4" fillId="0" borderId="5" xfId="0" applyNumberFormat="1" applyFont="1" applyFill="1" applyBorder="1" applyAlignment="1">
      <alignment horizontal="right" vertical="top"/>
    </xf>
    <xf numFmtId="164" fontId="5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right" vertical="top"/>
    </xf>
    <xf numFmtId="164" fontId="2" fillId="0" borderId="5" xfId="0" applyNumberFormat="1" applyFont="1" applyFill="1" applyBorder="1" applyAlignment="1">
      <alignment horizontal="center" vertical="top"/>
    </xf>
    <xf numFmtId="164" fontId="10" fillId="0" borderId="1" xfId="0" applyNumberFormat="1" applyFont="1" applyFill="1" applyBorder="1" applyAlignment="1">
      <alignment horizontal="left" vertical="top" wrapText="1"/>
    </xf>
    <xf numFmtId="165" fontId="8" fillId="0" borderId="5" xfId="0" applyNumberFormat="1" applyFont="1" applyFill="1" applyBorder="1" applyAlignment="1">
      <alignment horizontal="right" vertical="top"/>
    </xf>
    <xf numFmtId="165" fontId="2" fillId="0" borderId="1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right" vertical="top"/>
    </xf>
    <xf numFmtId="164" fontId="10" fillId="0" borderId="1" xfId="0" applyNumberFormat="1" applyFont="1" applyFill="1" applyBorder="1" applyAlignment="1">
      <alignment vertical="top" wrapText="1"/>
    </xf>
    <xf numFmtId="164" fontId="14" fillId="0" borderId="5" xfId="0" applyNumberFormat="1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center" wrapText="1"/>
    </xf>
    <xf numFmtId="9" fontId="14" fillId="0" borderId="5" xfId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top" wrapText="1"/>
    </xf>
    <xf numFmtId="164" fontId="5" fillId="0" borderId="5" xfId="0" applyNumberFormat="1" applyFont="1" applyFill="1" applyBorder="1" applyAlignment="1">
      <alignment horizontal="center" vertical="top"/>
    </xf>
    <xf numFmtId="164" fontId="5" fillId="0" borderId="8" xfId="0" applyNumberFormat="1" applyFont="1" applyFill="1" applyBorder="1" applyAlignment="1">
      <alignment horizontal="center" vertical="top"/>
    </xf>
    <xf numFmtId="164" fontId="5" fillId="0" borderId="6" xfId="0" applyNumberFormat="1" applyFont="1" applyFill="1" applyBorder="1" applyAlignment="1">
      <alignment horizontal="center" vertical="top"/>
    </xf>
    <xf numFmtId="165" fontId="5" fillId="0" borderId="8" xfId="0" applyNumberFormat="1" applyFont="1" applyFill="1" applyBorder="1" applyAlignment="1">
      <alignment horizontal="right" vertical="top"/>
    </xf>
    <xf numFmtId="165" fontId="4" fillId="0" borderId="8" xfId="0" applyNumberFormat="1" applyFont="1" applyFill="1" applyBorder="1" applyAlignment="1">
      <alignment horizontal="right" vertical="top"/>
    </xf>
    <xf numFmtId="164" fontId="4" fillId="0" borderId="8" xfId="0" applyNumberFormat="1" applyFont="1" applyFill="1" applyBorder="1" applyAlignment="1">
      <alignment horizontal="left" vertical="top" wrapText="1"/>
    </xf>
    <xf numFmtId="164" fontId="3" fillId="0" borderId="8" xfId="0" applyNumberFormat="1" applyFont="1" applyFill="1" applyBorder="1" applyAlignment="1">
      <alignment horizontal="left" vertical="top"/>
    </xf>
    <xf numFmtId="165" fontId="4" fillId="0" borderId="5" xfId="0" applyNumberFormat="1" applyFont="1" applyFill="1" applyBorder="1" applyAlignment="1">
      <alignment vertical="top"/>
    </xf>
    <xf numFmtId="165" fontId="5" fillId="0" borderId="5" xfId="0" applyNumberFormat="1" applyFont="1" applyFill="1" applyBorder="1" applyAlignment="1">
      <alignment vertical="top"/>
    </xf>
    <xf numFmtId="165" fontId="4" fillId="0" borderId="8" xfId="0" applyNumberFormat="1" applyFont="1" applyFill="1" applyBorder="1" applyAlignment="1">
      <alignment vertical="top"/>
    </xf>
    <xf numFmtId="165" fontId="5" fillId="0" borderId="8" xfId="0" applyNumberFormat="1" applyFont="1" applyFill="1" applyBorder="1" applyAlignment="1">
      <alignment vertical="top"/>
    </xf>
    <xf numFmtId="165" fontId="4" fillId="0" borderId="6" xfId="0" applyNumberFormat="1" applyFont="1" applyFill="1" applyBorder="1" applyAlignment="1">
      <alignment vertical="top"/>
    </xf>
    <xf numFmtId="165" fontId="5" fillId="0" borderId="6" xfId="0" applyNumberFormat="1" applyFont="1" applyFill="1" applyBorder="1" applyAlignment="1">
      <alignment vertical="top"/>
    </xf>
    <xf numFmtId="164" fontId="11" fillId="0" borderId="0" xfId="0" applyNumberFormat="1" applyFont="1" applyFill="1" applyBorder="1" applyAlignment="1">
      <alignment horizontal="left" vertical="top" wrapText="1"/>
    </xf>
    <xf numFmtId="164" fontId="11" fillId="0" borderId="0" xfId="0" applyNumberFormat="1" applyFont="1" applyFill="1" applyBorder="1" applyAlignment="1">
      <alignment vertical="top" wrapText="1"/>
    </xf>
    <xf numFmtId="164" fontId="11" fillId="0" borderId="8" xfId="0" applyNumberFormat="1" applyFont="1" applyFill="1" applyBorder="1" applyAlignment="1">
      <alignment vertical="top" wrapText="1"/>
    </xf>
    <xf numFmtId="164" fontId="11" fillId="0" borderId="6" xfId="0" applyNumberFormat="1" applyFont="1" applyFill="1" applyBorder="1" applyAlignment="1">
      <alignment vertical="top" wrapText="1"/>
    </xf>
    <xf numFmtId="164" fontId="11" fillId="0" borderId="6" xfId="0" applyNumberFormat="1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left" vertical="top" wrapText="1"/>
    </xf>
    <xf numFmtId="164" fontId="15" fillId="0" borderId="1" xfId="0" applyNumberFormat="1" applyFont="1" applyFill="1" applyBorder="1" applyAlignment="1">
      <alignment horizontal="left" vertical="top" wrapText="1"/>
    </xf>
    <xf numFmtId="164" fontId="14" fillId="0" borderId="1" xfId="0" applyNumberFormat="1" applyFont="1" applyFill="1" applyBorder="1" applyAlignment="1">
      <alignment vertical="top" wrapText="1"/>
    </xf>
    <xf numFmtId="164" fontId="14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164" fontId="4" fillId="0" borderId="5" xfId="0" applyNumberFormat="1" applyFont="1" applyFill="1" applyBorder="1" applyAlignment="1">
      <alignment vertical="top" wrapText="1"/>
    </xf>
    <xf numFmtId="164" fontId="4" fillId="0" borderId="8" xfId="0" applyNumberFormat="1" applyFont="1" applyFill="1" applyBorder="1" applyAlignment="1">
      <alignment vertical="top" wrapText="1"/>
    </xf>
    <xf numFmtId="164" fontId="4" fillId="0" borderId="6" xfId="0" applyNumberFormat="1" applyFont="1" applyFill="1" applyBorder="1" applyAlignment="1">
      <alignment vertical="top" wrapText="1"/>
    </xf>
    <xf numFmtId="165" fontId="16" fillId="0" borderId="0" xfId="0" applyNumberFormat="1" applyFont="1" applyFill="1" applyBorder="1" applyAlignment="1">
      <alignment horizontal="right" vertical="top"/>
    </xf>
    <xf numFmtId="0" fontId="21" fillId="0" borderId="0" xfId="0" applyFont="1" applyAlignment="1">
      <alignment horizontal="left"/>
    </xf>
    <xf numFmtId="165" fontId="16" fillId="0" borderId="0" xfId="0" applyNumberFormat="1" applyFont="1" applyFill="1" applyBorder="1" applyAlignment="1">
      <alignment horizontal="left" vertical="top"/>
    </xf>
    <xf numFmtId="49" fontId="21" fillId="0" borderId="0" xfId="0" applyNumberFormat="1" applyFont="1" applyAlignment="1">
      <alignment horizontal="left"/>
    </xf>
    <xf numFmtId="165" fontId="21" fillId="0" borderId="0" xfId="0" applyNumberFormat="1" applyFont="1" applyFill="1" applyAlignment="1">
      <alignment horizontal="left" vertical="top"/>
    </xf>
    <xf numFmtId="165" fontId="21" fillId="0" borderId="0" xfId="0" applyNumberFormat="1" applyFont="1" applyFill="1" applyAlignment="1">
      <alignment horizontal="right" vertical="top"/>
    </xf>
    <xf numFmtId="0" fontId="21" fillId="0" borderId="0" xfId="0" applyFont="1" applyFill="1"/>
    <xf numFmtId="0" fontId="22" fillId="0" borderId="0" xfId="0" applyFont="1" applyAlignment="1">
      <alignment horizontal="center"/>
    </xf>
    <xf numFmtId="165" fontId="16" fillId="0" borderId="0" xfId="0" applyNumberFormat="1" applyFont="1" applyFill="1" applyAlignment="1">
      <alignment horizontal="right" vertical="top"/>
    </xf>
    <xf numFmtId="0" fontId="22" fillId="0" borderId="0" xfId="0" applyFont="1"/>
    <xf numFmtId="165" fontId="21" fillId="0" borderId="0" xfId="0" applyNumberFormat="1" applyFont="1" applyFill="1" applyAlignment="1">
      <alignment horizontal="right"/>
    </xf>
    <xf numFmtId="164" fontId="3" fillId="0" borderId="8" xfId="0" applyNumberFormat="1" applyFont="1" applyFill="1" applyBorder="1" applyAlignment="1">
      <alignment horizontal="left" vertical="top"/>
    </xf>
    <xf numFmtId="164" fontId="3" fillId="0" borderId="5" xfId="0" applyNumberFormat="1" applyFont="1" applyFill="1" applyBorder="1" applyAlignment="1">
      <alignment horizontal="left" vertical="top"/>
    </xf>
    <xf numFmtId="164" fontId="4" fillId="0" borderId="5" xfId="0" applyNumberFormat="1" applyFont="1" applyFill="1" applyBorder="1" applyAlignment="1">
      <alignment horizontal="center" vertical="top"/>
    </xf>
    <xf numFmtId="164" fontId="4" fillId="0" borderId="8" xfId="0" applyNumberFormat="1" applyFont="1" applyFill="1" applyBorder="1" applyAlignment="1">
      <alignment horizontal="center" vertical="top"/>
    </xf>
    <xf numFmtId="165" fontId="3" fillId="0" borderId="5" xfId="0" applyNumberFormat="1" applyFont="1" applyFill="1" applyBorder="1" applyAlignment="1">
      <alignment horizontal="right" vertical="top"/>
    </xf>
    <xf numFmtId="165" fontId="2" fillId="0" borderId="5" xfId="0" applyNumberFormat="1" applyFont="1" applyFill="1" applyBorder="1" applyAlignment="1">
      <alignment horizontal="center" vertical="top"/>
    </xf>
    <xf numFmtId="165" fontId="2" fillId="0" borderId="5" xfId="0" applyNumberFormat="1" applyFont="1" applyFill="1" applyBorder="1" applyAlignment="1">
      <alignment horizontal="right" vertical="top"/>
    </xf>
    <xf numFmtId="164" fontId="14" fillId="0" borderId="6" xfId="0" applyNumberFormat="1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right" vertical="top"/>
    </xf>
    <xf numFmtId="164" fontId="6" fillId="0" borderId="1" xfId="0" applyNumberFormat="1" applyFont="1" applyFill="1" applyBorder="1" applyAlignment="1">
      <alignment horizontal="right" vertical="top"/>
    </xf>
    <xf numFmtId="165" fontId="5" fillId="0" borderId="1" xfId="0" applyNumberFormat="1" applyFont="1" applyFill="1" applyBorder="1" applyAlignment="1">
      <alignment horizontal="center" vertical="top"/>
    </xf>
    <xf numFmtId="165" fontId="2" fillId="0" borderId="5" xfId="0" applyNumberFormat="1" applyFont="1" applyFill="1" applyBorder="1" applyAlignment="1">
      <alignment horizontal="right" vertical="top"/>
    </xf>
    <xf numFmtId="165" fontId="2" fillId="0" borderId="6" xfId="0" applyNumberFormat="1" applyFont="1" applyFill="1" applyBorder="1" applyAlignment="1">
      <alignment horizontal="right" vertical="top"/>
    </xf>
    <xf numFmtId="164" fontId="2" fillId="0" borderId="5" xfId="0" applyNumberFormat="1" applyFont="1" applyFill="1" applyBorder="1" applyAlignment="1">
      <alignment horizontal="center" vertical="top"/>
    </xf>
    <xf numFmtId="164" fontId="2" fillId="0" borderId="6" xfId="0" applyNumberFormat="1" applyFont="1" applyFill="1" applyBorder="1" applyAlignment="1">
      <alignment horizontal="center" vertical="top"/>
    </xf>
    <xf numFmtId="164" fontId="11" fillId="0" borderId="5" xfId="0" applyNumberFormat="1" applyFont="1" applyFill="1" applyBorder="1" applyAlignment="1">
      <alignment horizontal="left" vertical="top" wrapText="1"/>
    </xf>
    <xf numFmtId="164" fontId="11" fillId="0" borderId="6" xfId="0" applyNumberFormat="1" applyFont="1" applyFill="1" applyBorder="1" applyAlignment="1">
      <alignment horizontal="left" vertical="top" wrapText="1"/>
    </xf>
    <xf numFmtId="165" fontId="3" fillId="0" borderId="5" xfId="0" applyNumberFormat="1" applyFont="1" applyFill="1" applyBorder="1" applyAlignment="1">
      <alignment horizontal="right" vertical="top"/>
    </xf>
    <xf numFmtId="165" fontId="3" fillId="0" borderId="6" xfId="0" applyNumberFormat="1" applyFont="1" applyFill="1" applyBorder="1" applyAlignment="1">
      <alignment horizontal="right" vertical="top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left" vertical="top"/>
    </xf>
    <xf numFmtId="164" fontId="3" fillId="0" borderId="8" xfId="0" applyNumberFormat="1" applyFont="1" applyFill="1" applyBorder="1" applyAlignment="1">
      <alignment horizontal="left" vertical="top"/>
    </xf>
    <xf numFmtId="164" fontId="3" fillId="0" borderId="6" xfId="0" applyNumberFormat="1" applyFont="1" applyFill="1" applyBorder="1" applyAlignment="1">
      <alignment horizontal="left" vertical="top"/>
    </xf>
    <xf numFmtId="0" fontId="10" fillId="0" borderId="0" xfId="0" applyFont="1" applyFill="1" applyAlignment="1"/>
    <xf numFmtId="164" fontId="2" fillId="0" borderId="2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165" fontId="3" fillId="0" borderId="5" xfId="0" applyNumberFormat="1" applyFont="1" applyFill="1" applyBorder="1" applyAlignment="1">
      <alignment horizontal="center" vertical="top"/>
    </xf>
    <xf numFmtId="165" fontId="3" fillId="0" borderId="6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tabSelected="1" topLeftCell="A2" zoomScale="90" zoomScaleNormal="90" zoomScaleSheetLayoutView="30" zoomScalePageLayoutView="40" workbookViewId="0">
      <selection activeCell="I8" sqref="I8"/>
    </sheetView>
  </sheetViews>
  <sheetFormatPr defaultColWidth="9.140625" defaultRowHeight="16.5"/>
  <cols>
    <col min="1" max="1" width="6.28515625" style="1" customWidth="1"/>
    <col min="2" max="2" width="46.7109375" style="1" customWidth="1"/>
    <col min="3" max="5" width="13.7109375" style="19" customWidth="1"/>
    <col min="6" max="6" width="15.42578125" style="17" customWidth="1"/>
    <col min="7" max="9" width="13.7109375" style="24" customWidth="1"/>
    <col min="10" max="10" width="13.7109375" style="17" customWidth="1"/>
    <col min="11" max="11" width="14.140625" style="88" customWidth="1"/>
    <col min="12" max="12" width="106.5703125" style="34" customWidth="1"/>
    <col min="13" max="13" width="7.42578125" style="1" hidden="1" customWidth="1"/>
    <col min="14" max="14" width="10.140625" style="1" hidden="1" customWidth="1"/>
    <col min="15" max="15" width="9.140625" style="1" hidden="1" customWidth="1"/>
    <col min="16" max="16" width="47.5703125" style="1" customWidth="1"/>
    <col min="17" max="17" width="97.42578125" style="1" customWidth="1"/>
    <col min="18" max="16384" width="9.140625" style="1"/>
  </cols>
  <sheetData>
    <row r="1" spans="1:17" ht="18.75" hidden="1">
      <c r="A1" s="173" t="s">
        <v>101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7" ht="68.25" customHeight="1">
      <c r="A2" s="185" t="s">
        <v>133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17" ht="24.75" customHeight="1">
      <c r="A3" s="2"/>
      <c r="B3" s="2"/>
      <c r="C3" s="15"/>
      <c r="D3" s="15"/>
      <c r="E3" s="15"/>
      <c r="F3" s="25"/>
      <c r="G3" s="20"/>
      <c r="H3" s="20"/>
      <c r="I3" s="20"/>
      <c r="J3" s="25"/>
      <c r="K3" s="87"/>
      <c r="L3" s="95" t="s">
        <v>1</v>
      </c>
    </row>
    <row r="4" spans="1:17" s="3" customFormat="1" ht="35.25" customHeight="1">
      <c r="A4" s="174" t="s">
        <v>0</v>
      </c>
      <c r="B4" s="174" t="s">
        <v>98</v>
      </c>
      <c r="C4" s="176" t="s">
        <v>97</v>
      </c>
      <c r="D4" s="177"/>
      <c r="E4" s="177"/>
      <c r="F4" s="178"/>
      <c r="G4" s="167" t="s">
        <v>28</v>
      </c>
      <c r="H4" s="179"/>
      <c r="I4" s="179"/>
      <c r="J4" s="180"/>
      <c r="K4" s="181" t="s">
        <v>99</v>
      </c>
      <c r="L4" s="183" t="s">
        <v>27</v>
      </c>
    </row>
    <row r="5" spans="1:17" s="3" customFormat="1" ht="48" customHeight="1">
      <c r="A5" s="175"/>
      <c r="B5" s="175"/>
      <c r="C5" s="38" t="s">
        <v>23</v>
      </c>
      <c r="D5" s="38" t="s">
        <v>24</v>
      </c>
      <c r="E5" s="38" t="s">
        <v>25</v>
      </c>
      <c r="F5" s="38" t="s">
        <v>26</v>
      </c>
      <c r="G5" s="39" t="s">
        <v>23</v>
      </c>
      <c r="H5" s="39" t="s">
        <v>24</v>
      </c>
      <c r="I5" s="39" t="s">
        <v>25</v>
      </c>
      <c r="J5" s="38" t="s">
        <v>26</v>
      </c>
      <c r="K5" s="182"/>
      <c r="L5" s="184"/>
    </row>
    <row r="6" spans="1:17" s="51" customFormat="1" ht="18.75" customHeight="1">
      <c r="A6" s="46">
        <v>1</v>
      </c>
      <c r="B6" s="47">
        <v>2</v>
      </c>
      <c r="C6" s="48">
        <v>3</v>
      </c>
      <c r="D6" s="48">
        <v>4</v>
      </c>
      <c r="E6" s="48">
        <v>5</v>
      </c>
      <c r="F6" s="48">
        <v>6</v>
      </c>
      <c r="G6" s="49">
        <v>7</v>
      </c>
      <c r="H6" s="50">
        <v>8</v>
      </c>
      <c r="I6" s="50">
        <v>9</v>
      </c>
      <c r="J6" s="103">
        <v>10</v>
      </c>
      <c r="K6" s="50">
        <v>11</v>
      </c>
      <c r="L6" s="49">
        <v>12</v>
      </c>
    </row>
    <row r="7" spans="1:17" ht="27" customHeight="1">
      <c r="A7" s="186" t="s">
        <v>2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8"/>
    </row>
    <row r="8" spans="1:17" ht="76.5" customHeight="1">
      <c r="A8" s="4" t="s">
        <v>30</v>
      </c>
      <c r="B8" s="5" t="s">
        <v>34</v>
      </c>
      <c r="C8" s="16">
        <f>C9+C10</f>
        <v>8994.73</v>
      </c>
      <c r="D8" s="16">
        <f>D9+D10</f>
        <v>2521.9618799999998</v>
      </c>
      <c r="E8" s="16">
        <f>E9+E10</f>
        <v>1201.95812</v>
      </c>
      <c r="F8" s="16">
        <f>E8+D8+C8</f>
        <v>12718.65</v>
      </c>
      <c r="G8" s="16">
        <f>G9+G10</f>
        <v>8560.4276200000004</v>
      </c>
      <c r="H8" s="16">
        <f t="shared" ref="H8:I8" si="0">H9+H10</f>
        <v>2389.1947</v>
      </c>
      <c r="I8" s="16">
        <f t="shared" si="0"/>
        <v>1201.95812</v>
      </c>
      <c r="J8" s="16">
        <f>J9+J10</f>
        <v>12151.58044</v>
      </c>
      <c r="K8" s="93">
        <f t="shared" ref="K8:K10" si="1">J8/F8*100</f>
        <v>95.541432777849849</v>
      </c>
      <c r="L8" s="94"/>
    </row>
    <row r="9" spans="1:17" ht="226.5" customHeight="1">
      <c r="A9" s="53" t="s">
        <v>74</v>
      </c>
      <c r="B9" s="54" t="s">
        <v>87</v>
      </c>
      <c r="C9" s="55">
        <v>8298.73</v>
      </c>
      <c r="D9" s="55">
        <v>502</v>
      </c>
      <c r="E9" s="56"/>
      <c r="F9" s="57">
        <f>E9+D9+C9</f>
        <v>8800.73</v>
      </c>
      <c r="G9" s="97">
        <v>7868.7316199999996</v>
      </c>
      <c r="H9" s="97">
        <v>369.23282</v>
      </c>
      <c r="I9" s="97"/>
      <c r="J9" s="16">
        <f t="shared" ref="J9:J10" si="2">G9+H9+I9</f>
        <v>8237.9644399999997</v>
      </c>
      <c r="K9" s="93">
        <f t="shared" si="1"/>
        <v>93.605467273737517</v>
      </c>
      <c r="L9" s="58" t="s">
        <v>134</v>
      </c>
    </row>
    <row r="10" spans="1:17" ht="100.5" customHeight="1">
      <c r="A10" s="4" t="s">
        <v>75</v>
      </c>
      <c r="B10" s="28" t="s">
        <v>35</v>
      </c>
      <c r="C10" s="55">
        <v>696</v>
      </c>
      <c r="D10" s="59">
        <v>2019.9618800000001</v>
      </c>
      <c r="E10" s="59">
        <v>1201.95812</v>
      </c>
      <c r="F10" s="57">
        <f>E10+D10+C10</f>
        <v>3917.92</v>
      </c>
      <c r="G10" s="97">
        <v>691.69600000000003</v>
      </c>
      <c r="H10" s="97">
        <v>2019.9618800000001</v>
      </c>
      <c r="I10" s="97">
        <v>1201.95812</v>
      </c>
      <c r="J10" s="16">
        <f t="shared" si="2"/>
        <v>3913.616</v>
      </c>
      <c r="K10" s="93">
        <f t="shared" si="1"/>
        <v>99.890145791644542</v>
      </c>
      <c r="L10" s="58" t="s">
        <v>163</v>
      </c>
    </row>
    <row r="11" spans="1:17" ht="192.75" customHeight="1">
      <c r="A11" s="60" t="s">
        <v>14</v>
      </c>
      <c r="B11" s="61" t="s">
        <v>105</v>
      </c>
      <c r="C11" s="62">
        <v>29.5</v>
      </c>
      <c r="D11" s="62">
        <v>3267.4</v>
      </c>
      <c r="E11" s="63"/>
      <c r="F11" s="62">
        <f>E11+D11+C11</f>
        <v>3296.9</v>
      </c>
      <c r="G11" s="102">
        <v>28.955490000000001</v>
      </c>
      <c r="H11" s="40">
        <v>393.98</v>
      </c>
      <c r="I11" s="62"/>
      <c r="J11" s="63">
        <f>G11+H11+I11</f>
        <v>422.93549000000002</v>
      </c>
      <c r="K11" s="93">
        <f>J11/F11*100</f>
        <v>12.828277776092692</v>
      </c>
      <c r="L11" s="108" t="s">
        <v>165</v>
      </c>
    </row>
    <row r="12" spans="1:17" ht="24.75" customHeight="1">
      <c r="A12" s="167" t="s">
        <v>3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9"/>
    </row>
    <row r="13" spans="1:17" ht="180" customHeight="1">
      <c r="A13" s="6" t="s">
        <v>58</v>
      </c>
      <c r="B13" s="64" t="s">
        <v>36</v>
      </c>
      <c r="C13" s="43">
        <v>460</v>
      </c>
      <c r="D13" s="43">
        <v>182.73657</v>
      </c>
      <c r="E13" s="43"/>
      <c r="F13" s="43">
        <f>E13+D13+C13</f>
        <v>642.73657000000003</v>
      </c>
      <c r="G13" s="43">
        <v>48.678040000000003</v>
      </c>
      <c r="H13" s="43">
        <v>182.73657</v>
      </c>
      <c r="I13" s="43"/>
      <c r="J13" s="43">
        <f>SUM(G13:I13)</f>
        <v>231.41461000000001</v>
      </c>
      <c r="K13" s="98">
        <f>J13*100/F13</f>
        <v>36.004581161454681</v>
      </c>
      <c r="L13" s="94" t="s">
        <v>173</v>
      </c>
      <c r="P13" s="27"/>
      <c r="Q13" s="7"/>
    </row>
    <row r="14" spans="1:17" ht="179.25" customHeight="1">
      <c r="A14" s="6" t="s">
        <v>15</v>
      </c>
      <c r="B14" s="64" t="s">
        <v>37</v>
      </c>
      <c r="C14" s="43">
        <v>145</v>
      </c>
      <c r="D14" s="43">
        <v>104.7</v>
      </c>
      <c r="E14" s="43"/>
      <c r="F14" s="43">
        <f>E14+D14+C14</f>
        <v>249.7</v>
      </c>
      <c r="G14" s="43">
        <v>55</v>
      </c>
      <c r="H14" s="43"/>
      <c r="I14" s="43"/>
      <c r="J14" s="43">
        <f>SUM(G14:I14)</f>
        <v>55</v>
      </c>
      <c r="K14" s="98">
        <f>J14*100/F14</f>
        <v>22.026431718061676</v>
      </c>
      <c r="L14" s="105" t="s">
        <v>144</v>
      </c>
    </row>
    <row r="15" spans="1:17" ht="24.75" customHeight="1">
      <c r="A15" s="170" t="s">
        <v>4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2"/>
    </row>
    <row r="16" spans="1:17" ht="401.25" customHeight="1">
      <c r="A16" s="65" t="s">
        <v>32</v>
      </c>
      <c r="B16" s="66" t="s">
        <v>124</v>
      </c>
      <c r="C16" s="40">
        <v>78075.232000000004</v>
      </c>
      <c r="D16" s="40">
        <v>1205.8</v>
      </c>
      <c r="E16" s="40"/>
      <c r="F16" s="40">
        <f>E16+D16+C16</f>
        <v>79281.032000000007</v>
      </c>
      <c r="G16" s="40">
        <v>76846.471359999996</v>
      </c>
      <c r="H16" s="40">
        <v>1025.1105</v>
      </c>
      <c r="I16" s="40"/>
      <c r="J16" s="40">
        <f>SUM(G16:I16)</f>
        <v>77871.581859999991</v>
      </c>
      <c r="K16" s="100">
        <f>J16*100/F16</f>
        <v>98.222210149837579</v>
      </c>
      <c r="L16" s="58" t="s">
        <v>135</v>
      </c>
    </row>
    <row r="17" spans="1:17" ht="21.75" customHeight="1">
      <c r="A17" s="167" t="s">
        <v>33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9"/>
    </row>
    <row r="18" spans="1:17" ht="100.5" customHeight="1">
      <c r="A18" s="65" t="s">
        <v>59</v>
      </c>
      <c r="B18" s="67" t="s">
        <v>125</v>
      </c>
      <c r="C18" s="40">
        <v>797.5</v>
      </c>
      <c r="D18" s="40"/>
      <c r="E18" s="40"/>
      <c r="F18" s="40">
        <f>E18+D18+C18</f>
        <v>797.5</v>
      </c>
      <c r="G18" s="40">
        <v>662.02099999999996</v>
      </c>
      <c r="H18" s="40"/>
      <c r="I18" s="40"/>
      <c r="J18" s="40">
        <f>G18+H18+I18</f>
        <v>662.02099999999996</v>
      </c>
      <c r="K18" s="88">
        <f>J18*100/F18</f>
        <v>83.012037617554853</v>
      </c>
      <c r="L18" s="94" t="s">
        <v>136</v>
      </c>
    </row>
    <row r="19" spans="1:17" ht="21.75" customHeight="1">
      <c r="A19" s="167" t="s">
        <v>5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9"/>
    </row>
    <row r="20" spans="1:17" ht="57.75" customHeight="1">
      <c r="A20" s="6" t="s">
        <v>16</v>
      </c>
      <c r="B20" s="68" t="s">
        <v>126</v>
      </c>
      <c r="C20" s="43">
        <f t="shared" ref="C20:J20" si="3">C21+C28+C29</f>
        <v>240315.69899999999</v>
      </c>
      <c r="D20" s="17">
        <f t="shared" si="3"/>
        <v>442598.50754000002</v>
      </c>
      <c r="E20" s="43">
        <f t="shared" si="3"/>
        <v>3704.5924599999998</v>
      </c>
      <c r="F20" s="43">
        <f t="shared" si="3"/>
        <v>686618.79900000012</v>
      </c>
      <c r="G20" s="43">
        <f t="shared" si="3"/>
        <v>194053.79996999999</v>
      </c>
      <c r="H20" s="43">
        <f t="shared" si="3"/>
        <v>414654.35741</v>
      </c>
      <c r="I20" s="43">
        <f t="shared" si="3"/>
        <v>3704.5924599999998</v>
      </c>
      <c r="J20" s="43">
        <f t="shared" si="3"/>
        <v>612412.74984000006</v>
      </c>
      <c r="K20" s="89">
        <f>J20*100/F20</f>
        <v>89.192540421544734</v>
      </c>
      <c r="L20" s="58"/>
    </row>
    <row r="21" spans="1:17" ht="291.75" customHeight="1">
      <c r="A21" s="189" t="s">
        <v>76</v>
      </c>
      <c r="B21" s="133" t="s">
        <v>127</v>
      </c>
      <c r="C21" s="117">
        <v>187262.617</v>
      </c>
      <c r="D21" s="117">
        <v>442598.50754000002</v>
      </c>
      <c r="E21" s="117">
        <f>3704.59246</f>
        <v>3704.5924599999998</v>
      </c>
      <c r="F21" s="118">
        <f>E21+D21+C21</f>
        <v>633565.71700000006</v>
      </c>
      <c r="G21" s="117">
        <v>144325.15127999999</v>
      </c>
      <c r="H21" s="117">
        <v>414654.35741</v>
      </c>
      <c r="I21" s="117">
        <v>3704.5924599999998</v>
      </c>
      <c r="J21" s="117">
        <f>G21+H21+I21</f>
        <v>562684.10115</v>
      </c>
      <c r="K21" s="149">
        <f>J21*100/F21</f>
        <v>88.812270937633443</v>
      </c>
      <c r="L21" s="58" t="s">
        <v>138</v>
      </c>
      <c r="Q21" s="124"/>
    </row>
    <row r="22" spans="1:17" ht="246.75" customHeight="1">
      <c r="A22" s="190"/>
      <c r="B22" s="134"/>
      <c r="C22" s="119"/>
      <c r="D22" s="119"/>
      <c r="E22" s="119"/>
      <c r="F22" s="120"/>
      <c r="G22" s="119"/>
      <c r="H22" s="119"/>
      <c r="I22" s="119"/>
      <c r="J22" s="119"/>
      <c r="K22" s="150"/>
      <c r="L22" s="125" t="s">
        <v>137</v>
      </c>
      <c r="Q22" s="124"/>
    </row>
    <row r="23" spans="1:17" ht="384.75" customHeight="1">
      <c r="A23" s="190"/>
      <c r="B23" s="134"/>
      <c r="C23" s="119"/>
      <c r="D23" s="119"/>
      <c r="E23" s="119"/>
      <c r="F23" s="120"/>
      <c r="G23" s="119"/>
      <c r="H23" s="119"/>
      <c r="I23" s="119"/>
      <c r="J23" s="120"/>
      <c r="K23" s="111"/>
      <c r="L23" s="125" t="s">
        <v>139</v>
      </c>
      <c r="Q23" s="124"/>
    </row>
    <row r="24" spans="1:17" ht="255" customHeight="1">
      <c r="A24" s="191"/>
      <c r="B24" s="135"/>
      <c r="C24" s="121"/>
      <c r="D24" s="121"/>
      <c r="E24" s="121"/>
      <c r="F24" s="122"/>
      <c r="G24" s="121"/>
      <c r="H24" s="121"/>
      <c r="I24" s="121"/>
      <c r="J24" s="122"/>
      <c r="K24" s="112"/>
      <c r="L24" s="126" t="s">
        <v>140</v>
      </c>
      <c r="P24" s="52"/>
      <c r="Q24" s="124"/>
    </row>
    <row r="25" spans="1:17" ht="290.25" customHeight="1">
      <c r="A25" s="147"/>
      <c r="B25" s="134"/>
      <c r="C25" s="119"/>
      <c r="D25" s="119"/>
      <c r="E25" s="119"/>
      <c r="F25" s="120"/>
      <c r="G25" s="119"/>
      <c r="H25" s="119"/>
      <c r="I25" s="119"/>
      <c r="J25" s="120"/>
      <c r="K25" s="111"/>
      <c r="L25" s="125" t="s">
        <v>141</v>
      </c>
      <c r="P25" s="52"/>
      <c r="Q25" s="124"/>
    </row>
    <row r="26" spans="1:17" ht="278.25" customHeight="1">
      <c r="A26" s="116"/>
      <c r="B26" s="115"/>
      <c r="C26" s="119"/>
      <c r="D26" s="119"/>
      <c r="E26" s="119"/>
      <c r="F26" s="120"/>
      <c r="G26" s="119"/>
      <c r="H26" s="119"/>
      <c r="I26" s="119"/>
      <c r="J26" s="120"/>
      <c r="K26" s="111"/>
      <c r="L26" s="58" t="s">
        <v>172</v>
      </c>
      <c r="P26" s="52"/>
      <c r="Q26" s="123"/>
    </row>
    <row r="27" spans="1:17" ht="147.75" customHeight="1">
      <c r="A27" s="116"/>
      <c r="B27" s="115"/>
      <c r="C27" s="114"/>
      <c r="D27" s="114"/>
      <c r="E27" s="114"/>
      <c r="F27" s="113"/>
      <c r="G27" s="114"/>
      <c r="H27" s="114"/>
      <c r="I27" s="114"/>
      <c r="J27" s="113"/>
      <c r="K27" s="111"/>
      <c r="L27" s="127" t="s">
        <v>142</v>
      </c>
      <c r="P27" s="52"/>
    </row>
    <row r="28" spans="1:17" ht="338.25" customHeight="1">
      <c r="A28" s="65" t="s">
        <v>77</v>
      </c>
      <c r="B28" s="69" t="s">
        <v>128</v>
      </c>
      <c r="C28" s="41">
        <v>52830.082000000002</v>
      </c>
      <c r="D28" s="41"/>
      <c r="E28" s="41"/>
      <c r="F28" s="40">
        <f>E28+D28+C28</f>
        <v>52830.082000000002</v>
      </c>
      <c r="G28" s="41">
        <v>49508.058559999998</v>
      </c>
      <c r="H28" s="41"/>
      <c r="I28" s="41"/>
      <c r="J28" s="96">
        <f>I28+H28+G28</f>
        <v>49508.058559999998</v>
      </c>
      <c r="K28" s="110">
        <f>J28*100/F28</f>
        <v>93.7118715053291</v>
      </c>
      <c r="L28" s="126" t="s">
        <v>143</v>
      </c>
    </row>
    <row r="29" spans="1:17" ht="178.5" customHeight="1">
      <c r="A29" s="6" t="s">
        <v>78</v>
      </c>
      <c r="B29" s="70" t="s">
        <v>129</v>
      </c>
      <c r="C29" s="29">
        <v>223</v>
      </c>
      <c r="D29" s="71"/>
      <c r="E29" s="29"/>
      <c r="F29" s="43">
        <f>E29+D29+C29</f>
        <v>223</v>
      </c>
      <c r="G29" s="59">
        <v>220.59012999999999</v>
      </c>
      <c r="H29" s="59"/>
      <c r="I29" s="59"/>
      <c r="J29" s="16">
        <f>I29+H29+G29</f>
        <v>220.59012999999999</v>
      </c>
      <c r="K29" s="98">
        <f>J29*100/F29</f>
        <v>98.919340807174891</v>
      </c>
      <c r="L29" s="58" t="s">
        <v>171</v>
      </c>
    </row>
    <row r="30" spans="1:17" ht="27.75" customHeight="1">
      <c r="A30" s="167" t="s">
        <v>46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9"/>
    </row>
    <row r="31" spans="1:17" ht="51" customHeight="1">
      <c r="A31" s="65" t="s">
        <v>17</v>
      </c>
      <c r="B31" s="72" t="s">
        <v>38</v>
      </c>
      <c r="C31" s="43">
        <f t="shared" ref="C31:I31" si="4">C32+C33+C35+C36+C37</f>
        <v>65049.64</v>
      </c>
      <c r="D31" s="43">
        <f t="shared" si="4"/>
        <v>220.96509</v>
      </c>
      <c r="E31" s="43">
        <f t="shared" si="4"/>
        <v>1803.9349099999999</v>
      </c>
      <c r="F31" s="43">
        <f t="shared" si="4"/>
        <v>67074.539999999994</v>
      </c>
      <c r="G31" s="43">
        <f t="shared" si="4"/>
        <v>55896.940479999997</v>
      </c>
      <c r="H31" s="43">
        <f t="shared" si="4"/>
        <v>220.96509</v>
      </c>
      <c r="I31" s="43">
        <f t="shared" si="4"/>
        <v>1803.9349099999999</v>
      </c>
      <c r="J31" s="43">
        <f>I31+H31+G31</f>
        <v>57921.840479999999</v>
      </c>
      <c r="K31" s="89">
        <f>J31*100/F31</f>
        <v>86.354435647266456</v>
      </c>
      <c r="L31" s="94"/>
    </row>
    <row r="32" spans="1:17" ht="239.25" customHeight="1">
      <c r="A32" s="65" t="s">
        <v>60</v>
      </c>
      <c r="B32" s="73" t="s">
        <v>39</v>
      </c>
      <c r="C32" s="55">
        <v>22851.79</v>
      </c>
      <c r="D32" s="55"/>
      <c r="E32" s="55">
        <v>50</v>
      </c>
      <c r="F32" s="16">
        <f>E32+D32+C32</f>
        <v>22901.79</v>
      </c>
      <c r="G32" s="59">
        <v>16582.385979999999</v>
      </c>
      <c r="H32" s="59"/>
      <c r="I32" s="59">
        <v>50</v>
      </c>
      <c r="J32" s="16">
        <f>I32+H32+G32</f>
        <v>16632.385979999999</v>
      </c>
      <c r="K32" s="98">
        <f>J32*100/F32</f>
        <v>72.624829674885675</v>
      </c>
      <c r="L32" s="94" t="s">
        <v>145</v>
      </c>
    </row>
    <row r="33" spans="1:16" ht="162.75" customHeight="1">
      <c r="A33" s="65" t="s">
        <v>61</v>
      </c>
      <c r="B33" s="197" t="s">
        <v>123</v>
      </c>
      <c r="C33" s="199">
        <v>23384.05</v>
      </c>
      <c r="D33" s="199"/>
      <c r="E33" s="165">
        <v>176</v>
      </c>
      <c r="F33" s="159">
        <f>E33+D33+C33</f>
        <v>23560.05</v>
      </c>
      <c r="G33" s="165">
        <v>21652.122759999998</v>
      </c>
      <c r="H33" s="165"/>
      <c r="I33" s="165">
        <v>176</v>
      </c>
      <c r="J33" s="159">
        <f>G33+I33+H33</f>
        <v>21828.122759999998</v>
      </c>
      <c r="K33" s="161">
        <f>J33*100/F33</f>
        <v>92.648881305430152</v>
      </c>
      <c r="L33" s="163" t="s">
        <v>146</v>
      </c>
      <c r="P33" s="3" t="s">
        <v>94</v>
      </c>
    </row>
    <row r="34" spans="1:16" ht="289.5" customHeight="1">
      <c r="A34" s="148"/>
      <c r="B34" s="198"/>
      <c r="C34" s="200"/>
      <c r="D34" s="200"/>
      <c r="E34" s="166"/>
      <c r="F34" s="160"/>
      <c r="G34" s="166"/>
      <c r="H34" s="166"/>
      <c r="I34" s="166"/>
      <c r="J34" s="160"/>
      <c r="K34" s="162"/>
      <c r="L34" s="164"/>
      <c r="P34" s="3"/>
    </row>
    <row r="35" spans="1:16" ht="208.5" customHeight="1">
      <c r="A35" s="65" t="s">
        <v>62</v>
      </c>
      <c r="B35" s="28" t="s">
        <v>88</v>
      </c>
      <c r="C35" s="29">
        <v>177.3</v>
      </c>
      <c r="D35" s="29">
        <v>220.96509</v>
      </c>
      <c r="E35" s="29">
        <v>1577.9349099999999</v>
      </c>
      <c r="F35" s="43">
        <f>E35+D35+C35</f>
        <v>1976.1999999999998</v>
      </c>
      <c r="G35" s="29">
        <v>174.76320000000001</v>
      </c>
      <c r="H35" s="29">
        <v>220.96509</v>
      </c>
      <c r="I35" s="29">
        <v>1577.9349099999999</v>
      </c>
      <c r="J35" s="43">
        <f>G35+H35+I35</f>
        <v>1973.6632</v>
      </c>
      <c r="K35" s="89">
        <f>J35/F35*100</f>
        <v>99.87163242586783</v>
      </c>
      <c r="L35" s="154" t="s">
        <v>175</v>
      </c>
    </row>
    <row r="36" spans="1:16" ht="129" customHeight="1">
      <c r="A36" s="65" t="s">
        <v>63</v>
      </c>
      <c r="B36" s="75" t="s">
        <v>122</v>
      </c>
      <c r="C36" s="29">
        <v>17027.599999999999</v>
      </c>
      <c r="D36" s="29"/>
      <c r="E36" s="29"/>
      <c r="F36" s="43">
        <f>E36+D36+C36</f>
        <v>17027.599999999999</v>
      </c>
      <c r="G36" s="59">
        <v>15934.83387</v>
      </c>
      <c r="H36" s="59"/>
      <c r="I36" s="59"/>
      <c r="J36" s="16">
        <f>I36+H36+G36</f>
        <v>15934.83387</v>
      </c>
      <c r="K36" s="98">
        <f>J36*100/F36</f>
        <v>93.582383130916881</v>
      </c>
      <c r="L36" s="94" t="s">
        <v>147</v>
      </c>
      <c r="P36" s="8"/>
    </row>
    <row r="37" spans="1:16" ht="209.25" customHeight="1">
      <c r="A37" s="65" t="s">
        <v>64</v>
      </c>
      <c r="B37" s="76" t="s">
        <v>121</v>
      </c>
      <c r="C37" s="29">
        <v>1608.9</v>
      </c>
      <c r="D37" s="29"/>
      <c r="E37" s="43"/>
      <c r="F37" s="43">
        <f>E37+D37+C37</f>
        <v>1608.9</v>
      </c>
      <c r="G37" s="29">
        <v>1552.83467</v>
      </c>
      <c r="H37" s="29"/>
      <c r="I37" s="29"/>
      <c r="J37" s="43">
        <f>I37+H37+G37</f>
        <v>1552.83467</v>
      </c>
      <c r="K37" s="89">
        <f>J37*100/F37</f>
        <v>96.515300515880412</v>
      </c>
      <c r="L37" s="94" t="s">
        <v>148</v>
      </c>
    </row>
    <row r="38" spans="1:16" ht="24" customHeight="1">
      <c r="A38" s="167" t="s">
        <v>6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9"/>
    </row>
    <row r="39" spans="1:16" ht="290.25" customHeight="1">
      <c r="A39" s="6" t="s">
        <v>65</v>
      </c>
      <c r="B39" s="68" t="s">
        <v>120</v>
      </c>
      <c r="C39" s="43">
        <v>465.3</v>
      </c>
      <c r="D39" s="17"/>
      <c r="E39" s="29"/>
      <c r="F39" s="43">
        <f>E39+D39+C39</f>
        <v>465.3</v>
      </c>
      <c r="G39" s="99">
        <v>464.99243999999999</v>
      </c>
      <c r="H39" s="99"/>
      <c r="I39" s="99"/>
      <c r="J39" s="43">
        <f>I39+H39+G39</f>
        <v>464.99243999999999</v>
      </c>
      <c r="K39" s="89">
        <f>J39*100/F39</f>
        <v>99.933900709219856</v>
      </c>
      <c r="L39" s="94" t="s">
        <v>149</v>
      </c>
    </row>
    <row r="40" spans="1:16" ht="20.25" customHeight="1">
      <c r="A40" s="167" t="s">
        <v>7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9"/>
    </row>
    <row r="41" spans="1:16" ht="163.5" customHeight="1">
      <c r="A41" s="6" t="s">
        <v>18</v>
      </c>
      <c r="B41" s="68" t="s">
        <v>104</v>
      </c>
      <c r="C41" s="43">
        <v>1531.7</v>
      </c>
      <c r="D41" s="43">
        <v>1079</v>
      </c>
      <c r="E41" s="43"/>
      <c r="F41" s="43">
        <f>E41+D41+C41</f>
        <v>2610.6999999999998</v>
      </c>
      <c r="G41" s="43">
        <v>1415.7404300000001</v>
      </c>
      <c r="H41" s="43"/>
      <c r="I41" s="43"/>
      <c r="J41" s="43">
        <f>G41+I41+H41</f>
        <v>1415.7404300000001</v>
      </c>
      <c r="K41" s="89">
        <f>J41/F41*100</f>
        <v>54.228384341364389</v>
      </c>
      <c r="L41" s="94" t="s">
        <v>150</v>
      </c>
    </row>
    <row r="42" spans="1:16" ht="24.75" customHeight="1">
      <c r="A42" s="167" t="s">
        <v>45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9"/>
    </row>
    <row r="43" spans="1:16" ht="129" customHeight="1">
      <c r="A43" s="6" t="s">
        <v>19</v>
      </c>
      <c r="B43" s="68" t="s">
        <v>40</v>
      </c>
      <c r="C43" s="43">
        <v>390</v>
      </c>
      <c r="D43" s="29"/>
      <c r="E43" s="43"/>
      <c r="F43" s="43">
        <f>E43+D43+C43</f>
        <v>390</v>
      </c>
      <c r="G43" s="43">
        <v>390</v>
      </c>
      <c r="H43" s="43"/>
      <c r="I43" s="43"/>
      <c r="J43" s="43">
        <f>I43+H43+G43</f>
        <v>390</v>
      </c>
      <c r="K43" s="89">
        <f t="shared" ref="K43:K48" si="5">J43*100/F43</f>
        <v>100</v>
      </c>
      <c r="L43" s="155" t="s">
        <v>151</v>
      </c>
    </row>
    <row r="44" spans="1:16" ht="50.25" customHeight="1">
      <c r="A44" s="6" t="s">
        <v>66</v>
      </c>
      <c r="B44" s="64" t="s">
        <v>41</v>
      </c>
      <c r="C44" s="43">
        <f>C45+C46+C47+C48</f>
        <v>8566.1294799999996</v>
      </c>
      <c r="D44" s="43">
        <f>D45+D46+D47+D48</f>
        <v>63550</v>
      </c>
      <c r="E44" s="43">
        <f>E45+E46+E47+E48</f>
        <v>6203.1</v>
      </c>
      <c r="F44" s="43">
        <f>F45+F46+F47+F48</f>
        <v>78319.229479999995</v>
      </c>
      <c r="G44" s="43">
        <f>G45+G46+G47+G48</f>
        <v>7949.2127999999993</v>
      </c>
      <c r="H44" s="43">
        <f t="shared" ref="H44:J44" si="6">H45+H46+H47+H48</f>
        <v>53320.043530000003</v>
      </c>
      <c r="I44" s="43">
        <f t="shared" si="6"/>
        <v>6203.0996299999997</v>
      </c>
      <c r="J44" s="43">
        <f t="shared" si="6"/>
        <v>67472.355960000001</v>
      </c>
      <c r="K44" s="89">
        <f t="shared" si="5"/>
        <v>86.150433818083073</v>
      </c>
      <c r="L44" s="101"/>
    </row>
    <row r="45" spans="1:16" ht="98.25" customHeight="1">
      <c r="A45" s="6" t="s">
        <v>79</v>
      </c>
      <c r="B45" s="28" t="s">
        <v>42</v>
      </c>
      <c r="C45" s="29">
        <v>359</v>
      </c>
      <c r="D45" s="29"/>
      <c r="E45" s="29"/>
      <c r="F45" s="43">
        <f>E45+D45+C45</f>
        <v>359</v>
      </c>
      <c r="G45" s="59">
        <v>359</v>
      </c>
      <c r="H45" s="59"/>
      <c r="I45" s="59"/>
      <c r="J45" s="16">
        <f>I45+H45+G45</f>
        <v>359</v>
      </c>
      <c r="K45" s="98">
        <f t="shared" si="5"/>
        <v>100</v>
      </c>
      <c r="L45" s="109" t="s">
        <v>152</v>
      </c>
    </row>
    <row r="46" spans="1:16" ht="228" customHeight="1">
      <c r="A46" s="6" t="s">
        <v>80</v>
      </c>
      <c r="B46" s="28" t="s">
        <v>43</v>
      </c>
      <c r="C46" s="29">
        <v>10</v>
      </c>
      <c r="D46" s="29">
        <v>57006</v>
      </c>
      <c r="E46" s="29">
        <v>6203.1</v>
      </c>
      <c r="F46" s="43">
        <f>E46+D46+C46</f>
        <v>63219.1</v>
      </c>
      <c r="G46" s="19">
        <v>10</v>
      </c>
      <c r="H46" s="59">
        <v>49544.053370000001</v>
      </c>
      <c r="I46" s="59">
        <v>6203.0996299999997</v>
      </c>
      <c r="J46" s="16">
        <f>G46+H46+I46</f>
        <v>55757.152999999998</v>
      </c>
      <c r="K46" s="98">
        <f t="shared" si="5"/>
        <v>88.1966889753255</v>
      </c>
      <c r="L46" s="130" t="s">
        <v>170</v>
      </c>
    </row>
    <row r="47" spans="1:16" ht="241.5" customHeight="1">
      <c r="A47" s="6" t="s">
        <v>81</v>
      </c>
      <c r="B47" s="28" t="s">
        <v>44</v>
      </c>
      <c r="C47" s="29">
        <v>4238.1294799999996</v>
      </c>
      <c r="D47" s="29">
        <v>1743</v>
      </c>
      <c r="E47" s="29"/>
      <c r="F47" s="43">
        <f>E47+D47+C47</f>
        <v>5981.1294799999996</v>
      </c>
      <c r="G47" s="59">
        <v>4039.0086799999999</v>
      </c>
      <c r="H47" s="59"/>
      <c r="I47" s="59"/>
      <c r="J47" s="16">
        <f>I47+H47+G47</f>
        <v>4039.0086799999999</v>
      </c>
      <c r="K47" s="98">
        <f t="shared" si="5"/>
        <v>67.529196508884141</v>
      </c>
      <c r="L47" s="130" t="s">
        <v>153</v>
      </c>
    </row>
    <row r="48" spans="1:16" ht="225.75" customHeight="1">
      <c r="A48" s="77" t="s">
        <v>89</v>
      </c>
      <c r="B48" s="78" t="s">
        <v>111</v>
      </c>
      <c r="C48" s="29">
        <v>3959</v>
      </c>
      <c r="D48" s="29">
        <v>4801</v>
      </c>
      <c r="E48" s="29"/>
      <c r="F48" s="43">
        <f>E48+D48+C48</f>
        <v>8760</v>
      </c>
      <c r="G48" s="59">
        <v>3541.2041199999999</v>
      </c>
      <c r="H48" s="59">
        <v>3775.9901599999998</v>
      </c>
      <c r="I48" s="59"/>
      <c r="J48" s="16">
        <f>I48+H48+G48</f>
        <v>7317.1942799999997</v>
      </c>
      <c r="K48" s="98">
        <f t="shared" si="5"/>
        <v>83.529615068493143</v>
      </c>
      <c r="L48" s="94" t="s">
        <v>154</v>
      </c>
    </row>
    <row r="49" spans="1:12" ht="20.25" customHeight="1">
      <c r="A49" s="193" t="s">
        <v>31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9"/>
    </row>
    <row r="50" spans="1:12" ht="225.75" customHeight="1">
      <c r="A50" s="6" t="s">
        <v>20</v>
      </c>
      <c r="B50" s="72" t="s">
        <v>112</v>
      </c>
      <c r="C50" s="43">
        <v>2702.2</v>
      </c>
      <c r="D50" s="43">
        <v>106.71733</v>
      </c>
      <c r="E50" s="29"/>
      <c r="F50" s="43">
        <f>E50+D50+C50</f>
        <v>2808.9173299999998</v>
      </c>
      <c r="G50" s="99">
        <v>2432.2575700000002</v>
      </c>
      <c r="H50" s="99">
        <v>29.41</v>
      </c>
      <c r="I50" s="99"/>
      <c r="J50" s="43">
        <f>I50+H50+G50</f>
        <v>2461.6675700000001</v>
      </c>
      <c r="K50" s="89">
        <f>J50*100/F50</f>
        <v>87.637594161591096</v>
      </c>
      <c r="L50" s="94" t="s">
        <v>155</v>
      </c>
    </row>
    <row r="51" spans="1:12" ht="24.75" customHeight="1">
      <c r="A51" s="167" t="s">
        <v>8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9"/>
    </row>
    <row r="52" spans="1:12" ht="83.25" customHeight="1">
      <c r="A52" s="9" t="s">
        <v>21</v>
      </c>
      <c r="B52" s="68" t="s">
        <v>47</v>
      </c>
      <c r="C52" s="43">
        <f>C53+C54+C55+C56</f>
        <v>352.35</v>
      </c>
      <c r="D52" s="43"/>
      <c r="E52" s="43"/>
      <c r="F52" s="43">
        <f>F53+F54+F55+F56</f>
        <v>352.35</v>
      </c>
      <c r="G52" s="99">
        <f>G53+G54+G55+G56</f>
        <v>258.00715000000002</v>
      </c>
      <c r="H52" s="99">
        <f t="shared" ref="H52:I52" si="7">H53+H54+H55+H56</f>
        <v>0</v>
      </c>
      <c r="I52" s="99">
        <f t="shared" si="7"/>
        <v>0</v>
      </c>
      <c r="J52" s="43">
        <f>I52+H52+G52</f>
        <v>258.00715000000002</v>
      </c>
      <c r="K52" s="89">
        <f>J52*100/F52</f>
        <v>73.22467716758905</v>
      </c>
      <c r="L52" s="101"/>
    </row>
    <row r="53" spans="1:12" ht="112.5" customHeight="1">
      <c r="A53" s="9" t="s">
        <v>82</v>
      </c>
      <c r="B53" s="28" t="s">
        <v>48</v>
      </c>
      <c r="C53" s="29">
        <v>22</v>
      </c>
      <c r="D53" s="29"/>
      <c r="E53" s="29"/>
      <c r="F53" s="43">
        <f>E53+D53+C53</f>
        <v>22</v>
      </c>
      <c r="G53" s="156">
        <v>18.64</v>
      </c>
      <c r="H53" s="99"/>
      <c r="I53" s="99"/>
      <c r="J53" s="43">
        <f t="shared" ref="J53:J56" si="8">I53+H53+G53</f>
        <v>18.64</v>
      </c>
      <c r="K53" s="89">
        <f>J53*100/F53</f>
        <v>84.727272727272734</v>
      </c>
      <c r="L53" s="128" t="s">
        <v>169</v>
      </c>
    </row>
    <row r="54" spans="1:12" ht="123.75" customHeight="1">
      <c r="A54" s="79" t="s">
        <v>83</v>
      </c>
      <c r="B54" s="76" t="s">
        <v>49</v>
      </c>
      <c r="C54" s="29">
        <v>97</v>
      </c>
      <c r="D54" s="29"/>
      <c r="E54" s="29"/>
      <c r="F54" s="43">
        <f>E54+D54+C54</f>
        <v>97</v>
      </c>
      <c r="G54" s="156">
        <v>80.339070000000007</v>
      </c>
      <c r="H54" s="99"/>
      <c r="I54" s="99"/>
      <c r="J54" s="43">
        <f t="shared" si="8"/>
        <v>80.339070000000007</v>
      </c>
      <c r="K54" s="89">
        <f>J54*100/F54</f>
        <v>82.823783505154651</v>
      </c>
      <c r="L54" s="131" t="s">
        <v>174</v>
      </c>
    </row>
    <row r="55" spans="1:12" ht="163.5" customHeight="1">
      <c r="A55" s="6" t="s">
        <v>84</v>
      </c>
      <c r="B55" s="78" t="s">
        <v>50</v>
      </c>
      <c r="C55" s="29">
        <v>218.35</v>
      </c>
      <c r="D55" s="29"/>
      <c r="E55" s="29"/>
      <c r="F55" s="43">
        <f>E55+D55+C55</f>
        <v>218.35</v>
      </c>
      <c r="G55" s="156">
        <v>159.02807999999999</v>
      </c>
      <c r="H55" s="156"/>
      <c r="I55" s="156"/>
      <c r="J55" s="43">
        <f t="shared" si="8"/>
        <v>159.02807999999999</v>
      </c>
      <c r="K55" s="89">
        <f>J55*100/F55</f>
        <v>72.831728875658342</v>
      </c>
      <c r="L55" s="94" t="s">
        <v>156</v>
      </c>
    </row>
    <row r="56" spans="1:12" ht="53.25" customHeight="1">
      <c r="A56" s="6" t="s">
        <v>130</v>
      </c>
      <c r="B56" s="78" t="s">
        <v>131</v>
      </c>
      <c r="C56" s="29">
        <v>15</v>
      </c>
      <c r="D56" s="29"/>
      <c r="E56" s="29"/>
      <c r="F56" s="43">
        <f>E56+D56+C56</f>
        <v>15</v>
      </c>
      <c r="G56" s="156"/>
      <c r="H56" s="156"/>
      <c r="I56" s="156"/>
      <c r="J56" s="43">
        <f t="shared" si="8"/>
        <v>0</v>
      </c>
      <c r="K56" s="89">
        <f>J56*100/F56</f>
        <v>0</v>
      </c>
      <c r="L56" s="130" t="s">
        <v>132</v>
      </c>
    </row>
    <row r="57" spans="1:12" ht="26.25" customHeight="1">
      <c r="A57" s="194" t="s">
        <v>9</v>
      </c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</row>
    <row r="58" spans="1:12" ht="145.5" customHeight="1">
      <c r="A58" s="44" t="s">
        <v>67</v>
      </c>
      <c r="B58" s="45" t="s">
        <v>100</v>
      </c>
      <c r="C58" s="43">
        <v>28</v>
      </c>
      <c r="D58" s="43"/>
      <c r="E58" s="43"/>
      <c r="F58" s="43">
        <f>E58+D58+C58</f>
        <v>28</v>
      </c>
      <c r="G58" s="99">
        <v>22.79346</v>
      </c>
      <c r="H58" s="99"/>
      <c r="I58" s="99"/>
      <c r="J58" s="43">
        <f>G58+H58+I58</f>
        <v>22.79346</v>
      </c>
      <c r="K58" s="89">
        <f>J58/F58*100</f>
        <v>81.405214285714294</v>
      </c>
      <c r="L58" s="101" t="s">
        <v>157</v>
      </c>
    </row>
    <row r="59" spans="1:12" ht="26.25" customHeight="1">
      <c r="A59" s="167" t="s">
        <v>10</v>
      </c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9"/>
    </row>
    <row r="60" spans="1:12" ht="35.25" customHeight="1">
      <c r="A60" s="80" t="s">
        <v>22</v>
      </c>
      <c r="B60" s="68" t="s">
        <v>53</v>
      </c>
      <c r="C60" s="43">
        <f>C63+C61+C62+C64</f>
        <v>1526.1</v>
      </c>
      <c r="D60" s="43">
        <f t="shared" ref="D60:E60" si="9">D63+D61+D62+D64</f>
        <v>30358.91819</v>
      </c>
      <c r="E60" s="43">
        <f t="shared" si="9"/>
        <v>9001.8439799999996</v>
      </c>
      <c r="F60" s="43">
        <f>F63+F61+F62+F64</f>
        <v>40886.86217</v>
      </c>
      <c r="G60" s="43">
        <f>G63+G61+G62+G64</f>
        <v>1486.1</v>
      </c>
      <c r="H60" s="43">
        <f t="shared" ref="H60:J60" si="10">H63+H61+H62+H64</f>
        <v>30336.16821</v>
      </c>
      <c r="I60" s="43">
        <f t="shared" si="10"/>
        <v>8849.2103399999996</v>
      </c>
      <c r="J60" s="43">
        <f t="shared" si="10"/>
        <v>40671.47855</v>
      </c>
      <c r="K60" s="89">
        <f>J60*100/F60</f>
        <v>99.473220470907066</v>
      </c>
      <c r="L60" s="101"/>
    </row>
    <row r="61" spans="1:12" ht="31.5">
      <c r="A61" s="70" t="s">
        <v>90</v>
      </c>
      <c r="B61" s="81" t="s">
        <v>54</v>
      </c>
      <c r="C61" s="29">
        <v>20</v>
      </c>
      <c r="D61" s="29"/>
      <c r="E61" s="29"/>
      <c r="F61" s="43">
        <f>E61+D61+C61</f>
        <v>20</v>
      </c>
      <c r="G61" s="29"/>
      <c r="H61" s="29"/>
      <c r="I61" s="29"/>
      <c r="J61" s="43">
        <f t="shared" ref="J61:J62" si="11">I61+H61+G61</f>
        <v>0</v>
      </c>
      <c r="K61" s="89">
        <f t="shared" ref="K61:K65" si="12">J61*100/F61</f>
        <v>0</v>
      </c>
      <c r="L61" s="129" t="s">
        <v>113</v>
      </c>
    </row>
    <row r="62" spans="1:12" ht="69" customHeight="1">
      <c r="A62" s="70" t="s">
        <v>91</v>
      </c>
      <c r="B62" s="81" t="s">
        <v>118</v>
      </c>
      <c r="C62" s="29">
        <v>10</v>
      </c>
      <c r="D62" s="29">
        <v>28598.20217</v>
      </c>
      <c r="E62" s="29"/>
      <c r="F62" s="43">
        <f>E62+D62+C62</f>
        <v>28608.20217</v>
      </c>
      <c r="G62" s="29"/>
      <c r="H62" s="29">
        <v>28598.20217</v>
      </c>
      <c r="I62" s="29"/>
      <c r="J62" s="43">
        <f t="shared" si="11"/>
        <v>28598.20217</v>
      </c>
      <c r="K62" s="89">
        <f t="shared" si="12"/>
        <v>99.965044989753025</v>
      </c>
      <c r="L62" s="128" t="s">
        <v>158</v>
      </c>
    </row>
    <row r="63" spans="1:12" ht="99" customHeight="1">
      <c r="A63" s="70" t="s">
        <v>92</v>
      </c>
      <c r="B63" s="81" t="s">
        <v>119</v>
      </c>
      <c r="C63" s="29">
        <v>256.10000000000002</v>
      </c>
      <c r="D63" s="29">
        <v>520.11602000000005</v>
      </c>
      <c r="E63" s="29">
        <v>699.24397999999997</v>
      </c>
      <c r="F63" s="43">
        <f>E63+D63+C63</f>
        <v>1475.46</v>
      </c>
      <c r="G63" s="157">
        <v>256.10000000000002</v>
      </c>
      <c r="H63" s="157">
        <v>520.06787999999995</v>
      </c>
      <c r="I63" s="157">
        <v>699.17925000000002</v>
      </c>
      <c r="J63" s="43">
        <f>I63+H63+G63</f>
        <v>1475.3471300000001</v>
      </c>
      <c r="K63" s="89">
        <f t="shared" si="12"/>
        <v>99.992350182316031</v>
      </c>
      <c r="L63" s="101" t="s">
        <v>159</v>
      </c>
    </row>
    <row r="64" spans="1:12" ht="101.25" customHeight="1">
      <c r="A64" s="70" t="s">
        <v>102</v>
      </c>
      <c r="B64" s="81" t="s">
        <v>103</v>
      </c>
      <c r="C64" s="29">
        <v>1240</v>
      </c>
      <c r="D64" s="29">
        <v>1240.5999999999999</v>
      </c>
      <c r="E64" s="29">
        <v>8302.6</v>
      </c>
      <c r="F64" s="43">
        <f>E64+D64+C64</f>
        <v>10783.2</v>
      </c>
      <c r="G64" s="157">
        <v>1230</v>
      </c>
      <c r="H64" s="157">
        <v>1217.89816</v>
      </c>
      <c r="I64" s="157">
        <v>8150.0310900000004</v>
      </c>
      <c r="J64" s="43">
        <f>I64+H64+G64</f>
        <v>10597.929250000001</v>
      </c>
      <c r="K64" s="89">
        <f t="shared" si="12"/>
        <v>98.28185742636694</v>
      </c>
      <c r="L64" s="101" t="s">
        <v>160</v>
      </c>
    </row>
    <row r="65" spans="1:16" ht="275.25" customHeight="1">
      <c r="A65" s="82" t="s">
        <v>68</v>
      </c>
      <c r="B65" s="83" t="s">
        <v>115</v>
      </c>
      <c r="C65" s="43">
        <v>9832.7000000000007</v>
      </c>
      <c r="D65" s="43"/>
      <c r="E65" s="43"/>
      <c r="F65" s="43">
        <f>E65+D65+C65</f>
        <v>9832.7000000000007</v>
      </c>
      <c r="G65" s="43">
        <v>9013.6480200000005</v>
      </c>
      <c r="H65" s="43"/>
      <c r="I65" s="43"/>
      <c r="J65" s="43">
        <f>I65+H65+G65</f>
        <v>9013.6480200000005</v>
      </c>
      <c r="K65" s="89">
        <f t="shared" si="12"/>
        <v>91.670121329848357</v>
      </c>
      <c r="L65" s="132" t="s">
        <v>168</v>
      </c>
      <c r="P65" s="3" t="s">
        <v>107</v>
      </c>
    </row>
    <row r="66" spans="1:16" ht="28.5" customHeight="1">
      <c r="A66" s="167" t="s">
        <v>11</v>
      </c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9"/>
    </row>
    <row r="67" spans="1:16" ht="165" customHeight="1">
      <c r="A67" s="69" t="s">
        <v>69</v>
      </c>
      <c r="B67" s="84" t="s">
        <v>114</v>
      </c>
      <c r="C67" s="40">
        <v>15</v>
      </c>
      <c r="D67" s="40">
        <v>2340.14</v>
      </c>
      <c r="E67" s="40"/>
      <c r="F67" s="40">
        <f>E67+D67+C67</f>
        <v>2355.14</v>
      </c>
      <c r="G67" s="40">
        <v>6.89384</v>
      </c>
      <c r="H67" s="40">
        <v>1640.14</v>
      </c>
      <c r="I67" s="40"/>
      <c r="J67" s="40">
        <f>I67+H67+G67</f>
        <v>1647.0338400000001</v>
      </c>
      <c r="K67" s="152">
        <f>J67*100/F67</f>
        <v>69.933585264570269</v>
      </c>
      <c r="L67" s="128" t="s">
        <v>161</v>
      </c>
      <c r="P67" s="7"/>
    </row>
    <row r="68" spans="1:16" ht="99">
      <c r="A68" s="70" t="s">
        <v>70</v>
      </c>
      <c r="B68" s="68" t="s">
        <v>55</v>
      </c>
      <c r="C68" s="16">
        <f t="shared" ref="C68:I68" si="13">C69+C70+C71</f>
        <v>13489.52</v>
      </c>
      <c r="D68" s="16">
        <f t="shared" si="13"/>
        <v>9879.5</v>
      </c>
      <c r="E68" s="16">
        <f t="shared" si="13"/>
        <v>0</v>
      </c>
      <c r="F68" s="16">
        <f t="shared" si="13"/>
        <v>23369.02</v>
      </c>
      <c r="G68" s="16">
        <f>G69+G70+G71</f>
        <v>12803.847180000001</v>
      </c>
      <c r="H68" s="16">
        <f t="shared" si="13"/>
        <v>9878.43851</v>
      </c>
      <c r="I68" s="16">
        <f t="shared" si="13"/>
        <v>0</v>
      </c>
      <c r="J68" s="16">
        <f>J69+J70+J71</f>
        <v>22682.285690000001</v>
      </c>
      <c r="K68" s="92">
        <f>J68*100/F68</f>
        <v>97.061347416365777</v>
      </c>
      <c r="L68" s="107"/>
    </row>
    <row r="69" spans="1:16" ht="363.75" customHeight="1">
      <c r="A69" s="69" t="s">
        <v>85</v>
      </c>
      <c r="B69" s="74" t="s">
        <v>56</v>
      </c>
      <c r="C69" s="55">
        <v>5285</v>
      </c>
      <c r="D69" s="85">
        <v>3750.5</v>
      </c>
      <c r="E69" s="55"/>
      <c r="F69" s="57">
        <f>E69+D69+C69</f>
        <v>9035.5</v>
      </c>
      <c r="G69" s="97">
        <v>4902.4620000000004</v>
      </c>
      <c r="H69" s="97">
        <v>3750.3885100000002</v>
      </c>
      <c r="I69" s="97"/>
      <c r="J69" s="16">
        <f t="shared" ref="J69:J70" si="14">I69+H69+G69</f>
        <v>8652.8505100000002</v>
      </c>
      <c r="K69" s="93">
        <f>J69*100/F69</f>
        <v>95.765043550439927</v>
      </c>
      <c r="L69" s="106" t="s">
        <v>167</v>
      </c>
    </row>
    <row r="70" spans="1:16" ht="34.5" customHeight="1">
      <c r="A70" s="70" t="s">
        <v>86</v>
      </c>
      <c r="B70" s="78" t="s">
        <v>57</v>
      </c>
      <c r="C70" s="59">
        <v>70</v>
      </c>
      <c r="D70" s="59">
        <v>6129</v>
      </c>
      <c r="E70" s="59"/>
      <c r="F70" s="91">
        <f>E70+D70+C70</f>
        <v>6199</v>
      </c>
      <c r="G70" s="59"/>
      <c r="H70" s="59">
        <v>6128.05</v>
      </c>
      <c r="I70" s="59"/>
      <c r="J70" s="16">
        <f t="shared" si="14"/>
        <v>6128.05</v>
      </c>
      <c r="K70" s="158">
        <f>J70*100/F70</f>
        <v>98.855460558154547</v>
      </c>
      <c r="L70" s="105" t="s">
        <v>106</v>
      </c>
    </row>
    <row r="71" spans="1:16" ht="67.5" customHeight="1">
      <c r="A71" s="86" t="s">
        <v>93</v>
      </c>
      <c r="B71" s="78" t="s">
        <v>116</v>
      </c>
      <c r="C71" s="59">
        <v>8134.52</v>
      </c>
      <c r="D71" s="59"/>
      <c r="E71" s="59"/>
      <c r="F71" s="16">
        <f>E71+D71+C71</f>
        <v>8134.52</v>
      </c>
      <c r="G71" s="59">
        <v>7901.3851800000002</v>
      </c>
      <c r="H71" s="59"/>
      <c r="I71" s="59"/>
      <c r="J71" s="16">
        <f>I71+H71+G71</f>
        <v>7901.3851800000002</v>
      </c>
      <c r="K71" s="158">
        <f>J71*100/F71</f>
        <v>97.134006431848462</v>
      </c>
      <c r="L71" s="105" t="s">
        <v>162</v>
      </c>
    </row>
    <row r="72" spans="1:16" ht="25.5" customHeight="1">
      <c r="A72" s="167" t="s">
        <v>12</v>
      </c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9"/>
    </row>
    <row r="73" spans="1:16" ht="54.95" customHeight="1">
      <c r="A73" s="9" t="s">
        <v>71</v>
      </c>
      <c r="B73" s="30" t="s">
        <v>117</v>
      </c>
      <c r="C73" s="40">
        <f>C74+C75</f>
        <v>20989</v>
      </c>
      <c r="D73" s="43">
        <f>D74+D75</f>
        <v>27622</v>
      </c>
      <c r="E73" s="40">
        <f>E74+E75</f>
        <v>0</v>
      </c>
      <c r="F73" s="43">
        <f>F74+F75</f>
        <v>48611</v>
      </c>
      <c r="G73" s="43">
        <f>G74+G75</f>
        <v>19487.92194</v>
      </c>
      <c r="H73" s="43">
        <f t="shared" ref="H73:J73" si="15">H74+H75</f>
        <v>17994.03</v>
      </c>
      <c r="I73" s="43">
        <f t="shared" si="15"/>
        <v>0</v>
      </c>
      <c r="J73" s="43">
        <f t="shared" si="15"/>
        <v>37481.951939999999</v>
      </c>
      <c r="K73" s="89">
        <f>J73*100/F73</f>
        <v>77.1059059472136</v>
      </c>
      <c r="L73" s="101"/>
    </row>
    <row r="74" spans="1:16" ht="287.25" customHeight="1">
      <c r="A74" s="10" t="s">
        <v>72</v>
      </c>
      <c r="B74" s="31" t="s">
        <v>51</v>
      </c>
      <c r="C74" s="41">
        <v>18996.599999999999</v>
      </c>
      <c r="D74" s="41">
        <v>27622</v>
      </c>
      <c r="E74" s="41"/>
      <c r="F74" s="40">
        <f>E74+D74+C74</f>
        <v>46618.6</v>
      </c>
      <c r="G74" s="151">
        <v>17668.337200000002</v>
      </c>
      <c r="H74" s="151">
        <v>17994.03</v>
      </c>
      <c r="I74" s="151"/>
      <c r="J74" s="153">
        <f>I74+H74+G74</f>
        <v>35662.367200000001</v>
      </c>
      <c r="K74" s="89">
        <f>J74*100/F74</f>
        <v>76.498151381637385</v>
      </c>
      <c r="L74" s="131" t="s">
        <v>166</v>
      </c>
    </row>
    <row r="75" spans="1:16" ht="66.75" customHeight="1">
      <c r="A75" s="9" t="s">
        <v>73</v>
      </c>
      <c r="B75" s="28" t="s">
        <v>52</v>
      </c>
      <c r="C75" s="29">
        <v>1992.4</v>
      </c>
      <c r="D75" s="29"/>
      <c r="E75" s="29"/>
      <c r="F75" s="43">
        <f>E75+D75+C75</f>
        <v>1992.4</v>
      </c>
      <c r="G75" s="29">
        <v>1819.58474</v>
      </c>
      <c r="H75" s="29"/>
      <c r="I75" s="29"/>
      <c r="J75" s="43">
        <f>I75+H75+G75</f>
        <v>1819.58474</v>
      </c>
      <c r="K75" s="89">
        <f>J75*100/F75</f>
        <v>91.326276852037736</v>
      </c>
      <c r="L75" s="129" t="s">
        <v>164</v>
      </c>
    </row>
    <row r="76" spans="1:16" ht="22.9" customHeight="1">
      <c r="A76" s="11"/>
      <c r="B76" s="12" t="s">
        <v>13</v>
      </c>
      <c r="C76" s="43">
        <f t="shared" ref="C76:I76" si="16">C73+C68+C67+C65+C60+C58+C52+C50+C44+C43+C41+C39+C31+C20+C18+C16+C14+C13+C11+C8</f>
        <v>453755.30047999998</v>
      </c>
      <c r="D76" s="43">
        <f t="shared" si="16"/>
        <v>585038.34659999993</v>
      </c>
      <c r="E76" s="43">
        <f t="shared" si="16"/>
        <v>21915.429469999999</v>
      </c>
      <c r="F76" s="43">
        <f t="shared" si="16"/>
        <v>1060709.0765499999</v>
      </c>
      <c r="G76" s="43">
        <f t="shared" si="16"/>
        <v>391883.70879</v>
      </c>
      <c r="H76" s="43">
        <f t="shared" si="16"/>
        <v>532064.57451999991</v>
      </c>
      <c r="I76" s="43">
        <f t="shared" si="16"/>
        <v>21762.795459999998</v>
      </c>
      <c r="J76" s="43">
        <f>J73+J68+J67+J65+J60+J58+J52+J50+J44+J43+J41+J39+J31+J20+J18+J16+J14+J13+J11+J8</f>
        <v>945711.07877000002</v>
      </c>
      <c r="K76" s="92">
        <f>J76/F76*100</f>
        <v>89.158384676594309</v>
      </c>
      <c r="L76" s="32"/>
    </row>
    <row r="77" spans="1:16" ht="23.25" customHeight="1">
      <c r="A77" s="13"/>
      <c r="B77" s="14"/>
      <c r="C77" s="18"/>
      <c r="D77" s="18"/>
      <c r="E77" s="18"/>
      <c r="F77" s="18"/>
      <c r="G77" s="42"/>
      <c r="H77" s="42"/>
      <c r="I77" s="42"/>
      <c r="J77" s="18"/>
      <c r="K77" s="90"/>
      <c r="L77" s="33"/>
    </row>
    <row r="78" spans="1:16" ht="25.5" customHeight="1">
      <c r="A78" s="196" t="s">
        <v>108</v>
      </c>
      <c r="B78" s="196"/>
      <c r="C78" s="136"/>
      <c r="D78" s="136"/>
      <c r="E78" s="136"/>
      <c r="F78" s="136"/>
      <c r="G78" s="21"/>
      <c r="H78" s="21"/>
      <c r="I78" s="21"/>
      <c r="J78" s="18"/>
      <c r="K78" s="90"/>
      <c r="L78" s="33"/>
    </row>
    <row r="79" spans="1:16" ht="25.5" customHeight="1">
      <c r="A79" s="137" t="s">
        <v>109</v>
      </c>
      <c r="B79" s="137"/>
      <c r="C79" s="138"/>
      <c r="D79" s="136"/>
      <c r="E79" s="136"/>
      <c r="F79" s="136"/>
      <c r="G79" s="22"/>
      <c r="H79" s="22"/>
      <c r="I79" s="22"/>
      <c r="J79" s="104"/>
      <c r="K79" s="90"/>
      <c r="L79" s="33"/>
    </row>
    <row r="80" spans="1:16" ht="25.5" customHeight="1">
      <c r="A80" s="139" t="s">
        <v>110</v>
      </c>
      <c r="B80" s="139"/>
      <c r="C80" s="140"/>
      <c r="D80" s="140"/>
      <c r="E80" s="141"/>
      <c r="G80" s="23"/>
      <c r="H80" s="146" t="s">
        <v>96</v>
      </c>
      <c r="I80" s="23"/>
      <c r="J80" s="26"/>
    </row>
    <row r="81" spans="1:12" ht="23.25">
      <c r="A81" s="142"/>
      <c r="B81" s="143"/>
      <c r="C81" s="141"/>
      <c r="D81" s="141"/>
      <c r="E81" s="141"/>
      <c r="F81" s="144"/>
      <c r="G81" s="23"/>
      <c r="H81" s="23"/>
      <c r="I81" s="23"/>
      <c r="J81" s="26"/>
    </row>
    <row r="82" spans="1:12" ht="15.75" customHeight="1">
      <c r="A82" s="142"/>
      <c r="B82" s="145"/>
      <c r="C82" s="141"/>
      <c r="D82" s="141"/>
      <c r="E82" s="141"/>
      <c r="F82" s="144"/>
    </row>
    <row r="83" spans="1:12" ht="23.25">
      <c r="A83" s="34" t="s">
        <v>29</v>
      </c>
      <c r="B83" s="34"/>
      <c r="C83" s="141"/>
      <c r="D83" s="141"/>
      <c r="E83" s="141"/>
      <c r="F83" s="144"/>
    </row>
    <row r="84" spans="1:12" ht="23.25">
      <c r="A84" s="192" t="s">
        <v>95</v>
      </c>
      <c r="B84" s="192"/>
      <c r="C84" s="141"/>
      <c r="D84" s="141"/>
      <c r="E84" s="141"/>
      <c r="F84" s="144"/>
      <c r="L84" s="35"/>
    </row>
    <row r="85" spans="1:12" ht="23.25">
      <c r="C85" s="141"/>
      <c r="D85" s="141"/>
      <c r="E85" s="141"/>
      <c r="F85" s="144"/>
      <c r="L85" s="36"/>
    </row>
    <row r="86" spans="1:12" ht="17.100000000000001" customHeight="1">
      <c r="C86" s="141"/>
      <c r="D86" s="141"/>
      <c r="E86" s="141"/>
      <c r="F86" s="144"/>
      <c r="L86" s="37"/>
    </row>
    <row r="87" spans="1:12" ht="12.95" customHeight="1"/>
    <row r="89" spans="1:12" ht="24" customHeight="1">
      <c r="L89" s="36"/>
    </row>
    <row r="90" spans="1:12" ht="16.5" customHeight="1">
      <c r="L90" s="36"/>
    </row>
  </sheetData>
  <sheetProtection password="CC21" sheet="1" formatCells="0" formatColumns="0" formatRows="0" insertColumns="0" insertRows="0" insertHyperlinks="0" deleteColumns="0" deleteRows="0" sort="0" autoFilter="0" pivotTables="0"/>
  <mergeCells count="37">
    <mergeCell ref="A38:L38"/>
    <mergeCell ref="A30:L30"/>
    <mergeCell ref="A21:A24"/>
    <mergeCell ref="A72:L72"/>
    <mergeCell ref="A84:B84"/>
    <mergeCell ref="A59:L59"/>
    <mergeCell ref="A66:L66"/>
    <mergeCell ref="A40:L40"/>
    <mergeCell ref="A42:L42"/>
    <mergeCell ref="A49:L49"/>
    <mergeCell ref="A51:L51"/>
    <mergeCell ref="A57:L57"/>
    <mergeCell ref="A78:B78"/>
    <mergeCell ref="B33:B34"/>
    <mergeCell ref="C33:C34"/>
    <mergeCell ref="D33:D34"/>
    <mergeCell ref="A17:L17"/>
    <mergeCell ref="A15:L15"/>
    <mergeCell ref="A19:L19"/>
    <mergeCell ref="A1:L1"/>
    <mergeCell ref="A4:A5"/>
    <mergeCell ref="B4:B5"/>
    <mergeCell ref="C4:F4"/>
    <mergeCell ref="G4:J4"/>
    <mergeCell ref="K4:K5"/>
    <mergeCell ref="L4:L5"/>
    <mergeCell ref="A2:L2"/>
    <mergeCell ref="A12:L12"/>
    <mergeCell ref="A7:L7"/>
    <mergeCell ref="J33:J34"/>
    <mergeCell ref="K33:K34"/>
    <mergeCell ref="L33:L34"/>
    <mergeCell ref="E33:E34"/>
    <mergeCell ref="F33:F34"/>
    <mergeCell ref="G33:G34"/>
    <mergeCell ref="H33:H34"/>
    <mergeCell ref="I33:I34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rowBreaks count="9" manualBreakCount="9">
    <brk id="13" max="14" man="1"/>
    <brk id="21" max="14" man="1"/>
    <brk id="24" max="14" man="1"/>
    <brk id="28" max="14" man="1"/>
    <brk id="34" max="14" man="1"/>
    <brk id="41" max="14" man="1"/>
    <brk id="48" max="14" man="1"/>
    <brk id="61" max="14" man="1"/>
    <brk id="6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Лист1!_GoBack</vt:lpstr>
      <vt:lpstr>Лист1!Область_печати</vt:lpstr>
    </vt:vector>
  </TitlesOfParts>
  <Company>Райфо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Керш М</dc:creator>
  <cp:lastModifiedBy>Skonina</cp:lastModifiedBy>
  <cp:lastPrinted>2018-09-04T04:05:47Z</cp:lastPrinted>
  <dcterms:created xsi:type="dcterms:W3CDTF">2011-07-04T07:10:28Z</dcterms:created>
  <dcterms:modified xsi:type="dcterms:W3CDTF">2021-04-14T09:21:57Z</dcterms:modified>
</cp:coreProperties>
</file>