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hidePivotFieldList="1" defaultThemeVersion="124226"/>
  <bookViews>
    <workbookView xWindow="120" yWindow="4572" windowWidth="16080" windowHeight="6876" tabRatio="946"/>
  </bookViews>
  <sheets>
    <sheet name="Отчет по легенде" sheetId="19" r:id="rId1"/>
    <sheet name="Расходы" sheetId="1" r:id="rId2"/>
    <sheet name="Доходы" sheetId="2" r:id="rId3"/>
    <sheet name="Учет и Отчетность" sheetId="3" r:id="rId4"/>
    <sheet name="Активы" sheetId="4" r:id="rId5"/>
  </sheets>
  <externalReferences>
    <externalReference r:id="rId6"/>
    <externalReference r:id="rId7"/>
    <externalReference r:id="rId8"/>
  </externalReferences>
  <definedNames>
    <definedName name="_0111">#REF!,#REF!,#REF!,#REF!,#REF!,#REF!,#REF!,#REF!,#REF!,#REF!,#REF!,#REF!</definedName>
    <definedName name="_xlnm._FilterDatabase" localSheetId="4" hidden="1">Активы!$A$7:$E$19</definedName>
    <definedName name="_xlnm._FilterDatabase" localSheetId="0" hidden="1">'Отчет по легенде'!$A$12:$O$24</definedName>
    <definedName name="_xlnm._FilterDatabase" localSheetId="1" hidden="1">Расходы!$A$7:$AU$19</definedName>
    <definedName name="_xlnm._FilterDatabase" localSheetId="3" hidden="1">'Учет и Отчетность'!$A$7:$F$19</definedName>
    <definedName name="XDO_?C1_R200_1?">#REF!</definedName>
    <definedName name="XDO_?C1_R510_1?">#REF!</definedName>
    <definedName name="XDO_?C10_R200_1?">#REF!</definedName>
    <definedName name="XDO_?C10_R510_1?">#REF!</definedName>
    <definedName name="XDO_?C11_R200_1?">#REF!</definedName>
    <definedName name="XDO_?C11_R510_1?">#REF!</definedName>
    <definedName name="XDO_?C12_R200_1?">#REF!</definedName>
    <definedName name="XDO_?C12_R510_1?">#REF!</definedName>
    <definedName name="XDO_?C2_R510_1?">#REF!</definedName>
    <definedName name="XDO_?C3A_R200_1?">#REF!</definedName>
    <definedName name="XDO_?C3A_R510_1?">#REF!</definedName>
    <definedName name="XDO_?C3B_R200_1?">#REF!</definedName>
    <definedName name="XDO_?C3B_R510_1?">#REF!</definedName>
    <definedName name="XDO_?C3C_R200_1?">#REF!</definedName>
    <definedName name="XDO_?C3D_R200_1?">#REF!</definedName>
    <definedName name="XDO_?C4_R200_1?">#REF!</definedName>
    <definedName name="XDO_?C4_R510_1?">#REF!</definedName>
    <definedName name="XDO_?C5_R200_1?">#REF!</definedName>
    <definedName name="XDO_?C5_R510_1?">#REF!</definedName>
    <definedName name="XDO_?C6_R200_1?">#REF!</definedName>
    <definedName name="XDO_?C6_R510_1?">#REF!</definedName>
    <definedName name="XDO_?C7_R200_1?">#REF!</definedName>
    <definedName name="XDO_?C7_R510_1?">#REF!</definedName>
    <definedName name="XDO_?C8_R200_1?">#REF!</definedName>
    <definedName name="XDO_?C8_R510_1?">#REF!</definedName>
    <definedName name="XDO_?C9_R200_1?">#REF!</definedName>
    <definedName name="XDO_?C9_R510_1?">#REF!</definedName>
    <definedName name="XDO_?CF_C10_R900?">#REF!</definedName>
    <definedName name="XDO_?CF_C10_R910?">#REF!</definedName>
    <definedName name="XDO_?CF_C10_R920?">#REF!</definedName>
    <definedName name="XDO_?CF_C10_R999?">#REF!</definedName>
    <definedName name="XDO_?CF_C11_R900?">#REF!</definedName>
    <definedName name="XDO_?CF_C11_R910?">#REF!</definedName>
    <definedName name="XDO_?CF_C11_R911?">#REF!</definedName>
    <definedName name="XDO_?CF_C11_R920?">#REF!</definedName>
    <definedName name="XDO_?CF_C11_R999?">#REF!</definedName>
    <definedName name="XDO_?CF_C12_R900?">#REF!</definedName>
    <definedName name="XDO_?CF_C12_R910?">#REF!</definedName>
    <definedName name="XDO_?CF_C12_R920?">#REF!</definedName>
    <definedName name="XDO_?CF_C12_R999?">#REF!</definedName>
    <definedName name="XDO_?CF_C4_R900?">#REF!</definedName>
    <definedName name="XDO_?CF_C4_R910?">#REF!</definedName>
    <definedName name="XDO_?CF_C4_R920?">#REF!</definedName>
    <definedName name="XDO_?CF_C4_R999?">#REF!</definedName>
    <definedName name="XDO_?CF_C5_R900?">#REF!</definedName>
    <definedName name="XDO_?CF_C5_R910?">#REF!</definedName>
    <definedName name="XDO_?CF_C5_R920?">#REF!</definedName>
    <definedName name="XDO_?CF_C5_R999?">#REF!</definedName>
    <definedName name="XDO_?CF_C6_R900?">#REF!</definedName>
    <definedName name="XDO_?CF_C6_R910?">#REF!</definedName>
    <definedName name="XDO_?CF_C6_R920?">#REF!</definedName>
    <definedName name="XDO_?CF_C6_R999?">#REF!</definedName>
    <definedName name="XDO_?CF_C7_R900?">#REF!</definedName>
    <definedName name="XDO_?CF_C7_R910?">#REF!</definedName>
    <definedName name="XDO_?CF_C7_R911?">#REF!</definedName>
    <definedName name="XDO_?CF_C7_R920?">#REF!</definedName>
    <definedName name="XDO_?CF_C7_R999?">#REF!</definedName>
    <definedName name="XDO_?CF_C8_R900?">#REF!</definedName>
    <definedName name="XDO_?CF_C8_R910?">#REF!</definedName>
    <definedName name="XDO_?CF_C8_R920?">#REF!</definedName>
    <definedName name="XDO_?CF_C8_R999?">#REF!</definedName>
    <definedName name="XDO_?CF_C9_R900?">#REF!</definedName>
    <definedName name="XDO_?CF_C9_R910?">#REF!</definedName>
    <definedName name="XDO_?CF_C9_R920?">#REF!</definedName>
    <definedName name="XDO_?CF_C9_R999?">#REF!</definedName>
    <definedName name="XDO_?EXP_C10_R200?">#REF!</definedName>
    <definedName name="XDO_?EXP_C11_R200?">#REF!</definedName>
    <definedName name="XDO_?EXP_C12_R200?">#REF!</definedName>
    <definedName name="XDO_?EXP_C4_R200?">#REF!</definedName>
    <definedName name="XDO_?EXP_C5_R200?">#REF!</definedName>
    <definedName name="XDO_?EXP_C6_R200?">#REF!</definedName>
    <definedName name="XDO_?EXP_C7_R200?">#REF!</definedName>
    <definedName name="XDO_?EXP_C8_R200?">#REF!</definedName>
    <definedName name="XDO_?EXP_C9_R200?">#REF!</definedName>
    <definedName name="XDO_?Header_office?">#REF!</definedName>
    <definedName name="XDO_?HR_BT_NAME_OF_BUDGET?">#REF!</definedName>
    <definedName name="XDO_?HR_ER_GLAVA_BK?">#REF!</definedName>
    <definedName name="XDO_?HR_ER_NAME_OF_ENTITY?">#REF!</definedName>
    <definedName name="XDO_?HR_ER_OKPO?">#REF!</definedName>
    <definedName name="XDO_?HR_ER_OKTMO?">#REF!</definedName>
    <definedName name="XDO_?HR_PERIOD_TYPE?">#REF!</definedName>
    <definedName name="XDO_?HR_REPORT_DATE?">#REF!</definedName>
    <definedName name="XDO_?HR_REPORT_DATE_TXT?">#REF!</definedName>
    <definedName name="XDO_?SF_C10_R510?">#REF!</definedName>
    <definedName name="XDO_?SF_C11_R510?">#REF!</definedName>
    <definedName name="XDO_?SF_C12_R510?">#REF!</definedName>
    <definedName name="XDO_?SF_C4_R510?">#REF!</definedName>
    <definedName name="XDO_?SF_C5_R510?">#REF!</definedName>
    <definedName name="XDO_?SF_C7_R510?">#REF!</definedName>
    <definedName name="XDO_?SF_C8_R510?">#REF!</definedName>
    <definedName name="XDO_?SF_C9_R510?">#REF!</definedName>
    <definedName name="XDO_?SIG_PFN_LEADER?">#REF!</definedName>
    <definedName name="XDO_?SIG_PFN_LEADER_OF_FES?">#REF!</definedName>
    <definedName name="XDO_?XDOFIELD1?">#REF!</definedName>
    <definedName name="XDO_?XDOFIELD10?">#REF!</definedName>
    <definedName name="XDO_?XDOFIELD100?">'[1]0503128'!#REF!</definedName>
    <definedName name="XDO_?XDOFIELD101?">'[1]0503128'!#REF!</definedName>
    <definedName name="XDO_?XDOFIELD102?">'[1]0503128'!#REF!</definedName>
    <definedName name="XDO_?XDOFIELD11?">'[1]0503128'!#REF!</definedName>
    <definedName name="XDO_?XDOFIELD12?">'[1]0503128'!#REF!</definedName>
    <definedName name="XDO_?XDOFIELD13?">'[1]0503128'!#REF!</definedName>
    <definedName name="XDO_?XDOFIELD14?">#REF!</definedName>
    <definedName name="XDO_?XDOFIELD15?">'[1]0503128'!#REF!</definedName>
    <definedName name="XDO_?XDOFIELD16?">'[1]0503128'!#REF!</definedName>
    <definedName name="XDO_?XDOFIELD17?">'[1]0503128'!#REF!</definedName>
    <definedName name="XDO_?XDOFIELD18?">'[1]0503128'!#REF!</definedName>
    <definedName name="XDO_?XDOFIELD19?">'[1]0503128'!#REF!</definedName>
    <definedName name="XDO_?XDOFIELD2?">#REF!</definedName>
    <definedName name="XDO_?XDOFIELD20?">'[1]0503128'!#REF!</definedName>
    <definedName name="XDO_?XDOFIELD21?">#REF!</definedName>
    <definedName name="XDO_?XDOFIELD22?">#REF!</definedName>
    <definedName name="XDO_?XDOFIELD23?">'[1]0503128'!#REF!</definedName>
    <definedName name="XDO_?XDOFIELD24?">'[1]0503128'!#REF!</definedName>
    <definedName name="XDO_?XDOFIELD25?">'[1]0503128'!#REF!</definedName>
    <definedName name="XDO_?XDOFIELD26?">'[1]0503128'!#REF!</definedName>
    <definedName name="XDO_?XDOFIELD27?">'[1]0503128'!#REF!</definedName>
    <definedName name="XDO_?XDOFIELD28?">'[1]0503128'!#REF!</definedName>
    <definedName name="XDO_?XDOFIELD29?">'[1]0503128'!#REF!</definedName>
    <definedName name="XDO_?XDOFIELD3?">#REF!</definedName>
    <definedName name="XDO_?XDOFIELD30?">'[1]0503128'!#REF!</definedName>
    <definedName name="XDO_?XDOFIELD31?">'[1]0503128'!#REF!</definedName>
    <definedName name="XDO_?XDOFIELD32?">'[1]0503128'!#REF!</definedName>
    <definedName name="XDO_?XDOFIELD33?">'[1]0503128'!#REF!</definedName>
    <definedName name="XDO_?XDOFIELD34?">'[1]0503128'!#REF!</definedName>
    <definedName name="XDO_?XDOFIELD35?">#REF!</definedName>
    <definedName name="XDO_?XDOFIELD36?">'[1]0503128'!#REF!</definedName>
    <definedName name="XDO_?XDOFIELD37?">'[1]0503128'!#REF!</definedName>
    <definedName name="XDO_?XDOFIELD38?">'[1]0503128'!#REF!</definedName>
    <definedName name="XDO_?XDOFIELD39?">'[1]0503128'!#REF!</definedName>
    <definedName name="XDO_?XDOFIELD4?">'[1]0503128'!#REF!</definedName>
    <definedName name="XDO_?XDOFIELD40?">'[1]0503128'!#REF!</definedName>
    <definedName name="XDO_?XDOFIELD41?">'[1]0503128'!#REF!</definedName>
    <definedName name="XDO_?XDOFIELD42?">'[1]0503128'!#REF!</definedName>
    <definedName name="XDO_?XDOFIELD44?">'[1]0503128'!#REF!</definedName>
    <definedName name="XDO_?XDOFIELD45?">'[1]0503128'!#REF!</definedName>
    <definedName name="XDO_?XDOFIELD46?">'[1]0503128'!#REF!</definedName>
    <definedName name="XDO_?XDOFIELD47?">'[1]0503128'!#REF!</definedName>
    <definedName name="XDO_?XDOFIELD48?">'[1]0503128'!#REF!</definedName>
    <definedName name="XDO_?XDOFIELD49?">'[1]0503128'!#REF!</definedName>
    <definedName name="XDO_?XDOFIELD5?">'[1]0503128'!#REF!</definedName>
    <definedName name="XDO_?XDOFIELD50?">'[1]0503128'!#REF!</definedName>
    <definedName name="XDO_?XDOFIELD51?">'[1]0503128'!#REF!</definedName>
    <definedName name="XDO_?XDOFIELD52?">'[1]0503128'!#REF!</definedName>
    <definedName name="XDO_?XDOFIELD53?">'[1]0503128'!#REF!</definedName>
    <definedName name="XDO_?XDOFIELD54?">'[1]0503128'!#REF!</definedName>
    <definedName name="XDO_?XDOFIELD55?">'[1]0503128'!#REF!</definedName>
    <definedName name="XDO_?XDOFIELD56?">'[1]0503128'!#REF!</definedName>
    <definedName name="XDO_?XDOFIELD58?">'[1]0503128'!#REF!</definedName>
    <definedName name="XDO_?XDOFIELD59?">'[1]0503128'!#REF!</definedName>
    <definedName name="XDO_?XDOFIELD6?">'[1]0503128'!#REF!</definedName>
    <definedName name="XDO_?XDOFIELD7?">'[1]0503128'!#REF!</definedName>
    <definedName name="XDO_?XDOFIELD70?">'[1]0503128'!#REF!</definedName>
    <definedName name="XDO_?XDOFIELD72?">'[1]0503128'!#REF!</definedName>
    <definedName name="XDO_?XDOFIELD8?">'[1]0503128'!#REF!</definedName>
    <definedName name="XDO_?XDOFIELD82?">'[1]0503128'!#REF!</definedName>
    <definedName name="XDO_?XDOFIELD83?">'[1]0503128'!#REF!</definedName>
    <definedName name="XDO_?XDOFIELD84?">'[1]0503128'!#REF!</definedName>
    <definedName name="XDO_?XDOFIELD85?">'[1]0503128'!#REF!</definedName>
    <definedName name="XDO_?XDOFIELD86?">'[1]0503128'!#REF!</definedName>
    <definedName name="XDO_?XDOFIELD87?">'[1]0503128'!#REF!</definedName>
    <definedName name="XDO_?XDOFIELD88?">'[1]0503128'!#REF!</definedName>
    <definedName name="XDO_?XDOFIELD89?">'[1]0503128'!#REF!</definedName>
    <definedName name="XDO_?XDOFIELD9?">'[1]0503128'!#REF!</definedName>
    <definedName name="XDO_?XDOFIELD90?">'[1]0503128'!#REF!</definedName>
    <definedName name="XDO_?XDOFIELD91?">'[1]0503128'!#REF!</definedName>
    <definedName name="XDO_?XDOFIELD91_TEMP?">'[1]0503128'!#REF!</definedName>
    <definedName name="XDO_?XDOFIELD92?">#REF!</definedName>
    <definedName name="XDO_?XDOFIELD94?">'[1]0503128'!#REF!</definedName>
    <definedName name="XDO_?XDOFIELD95?">'[1]0503128'!#REF!</definedName>
    <definedName name="XDO_?XDOFIELD96?">'[1]0503128'!#REF!</definedName>
    <definedName name="XDO_?XDOFIELD97?">'[1]0503128'!#REF!</definedName>
    <definedName name="XDO_?XDOFIELD98?">'[1]0503128'!#REF!</definedName>
    <definedName name="XDO_?XDOFIELD99?">'[1]0503128'!#REF!</definedName>
    <definedName name="XDO_GROUP_?200?">#REF!</definedName>
    <definedName name="XDO_GROUP_?510?">#REF!</definedName>
    <definedName name="XDO_GROUP_?CF?">#REF!</definedName>
    <definedName name="XDO_GROUP_?EXP?">#REF!</definedName>
    <definedName name="XDO_GROUP_?HR?">#REF!</definedName>
    <definedName name="XDO_GROUP_?SF?">#REF!</definedName>
    <definedName name="XDO_GROUP_?XDOG2?">'[2]0503128'!#REF!</definedName>
    <definedName name="вес_активы">Активы!$D$5:$E$5</definedName>
    <definedName name="вес_вфк">#REF!</definedName>
    <definedName name="вес_доходы">Доходы!$D$5:$F$5</definedName>
    <definedName name="вес_учет" comment="веса показателей для расчета итоговой оценки по габсу по учету и отчетности ">'Учет и Отчетность'!$D$5:$F$5</definedName>
    <definedName name="Контроль_и_аудит">'[3]Отчет по Легенде'!$N$14:$N$110</definedName>
    <definedName name="_xlnm.Print_Area" localSheetId="4">Активы!$A$1:$E$20</definedName>
    <definedName name="_xlnm.Print_Area" localSheetId="2">Доходы!$A$1:$F$20</definedName>
    <definedName name="_xlnm.Print_Area" localSheetId="0">'Отчет по легенде'!$B$1:$O$38</definedName>
    <definedName name="_xlnm.Print_Area" localSheetId="1">Расходы!$A$2:$AT$19</definedName>
    <definedName name="_xlnm.Print_Area" localSheetId="3">'Учет и Отчетность'!$A$1:$F$20</definedName>
    <definedName name="Общая_оценка__в_баллах">'[3]Отчет по Легенде'!$D$13:$D$110</definedName>
    <definedName name="Управление_активами">'[3]Отчет по Легенде'!$P$14:$P$110</definedName>
    <definedName name="Управление_доходами_бюджета">'[3]Отчет по Легенде'!$J$14:$J$110</definedName>
    <definedName name="Управление_расходами_бюджета">'[3]Отчет по Легенде'!$H$14:$H$110</definedName>
    <definedName name="Учет_и_отчетность">'[3]Отчет по Легенде'!$L$14:$L$110</definedName>
    <definedName name="Целевые_значения_показателей_качества_финансового_менеджмента">'[3]Отчет по Легенде'!$D$112</definedName>
  </definedNames>
  <calcPr calcId="145621"/>
</workbook>
</file>

<file path=xl/calcChain.xml><?xml version="1.0" encoding="utf-8"?>
<calcChain xmlns="http://schemas.openxmlformats.org/spreadsheetml/2006/main">
  <c r="D22" i="19" l="1"/>
  <c r="H22" i="19" l="1"/>
  <c r="J22" i="19" l="1"/>
  <c r="L22" i="19" l="1"/>
  <c r="N22" i="19" l="1"/>
  <c r="Y14" i="1" l="1"/>
  <c r="Y13" i="1"/>
  <c r="Y12" i="1"/>
  <c r="Y11" i="1"/>
  <c r="Y10" i="1"/>
  <c r="Y9" i="1"/>
  <c r="N16" i="1" l="1"/>
  <c r="N15" i="1"/>
  <c r="N14" i="1"/>
  <c r="N13" i="1"/>
  <c r="N12" i="1"/>
  <c r="N10" i="1"/>
  <c r="N9" i="1"/>
  <c r="N8" i="1" l="1"/>
  <c r="D14" i="1" l="1"/>
  <c r="C18" i="4"/>
  <c r="C18" i="3"/>
  <c r="C18" i="2"/>
  <c r="D16" i="1" l="1"/>
  <c r="D11" i="1"/>
  <c r="D10" i="1"/>
  <c r="D9" i="1"/>
  <c r="D8" i="1"/>
  <c r="C17" i="1"/>
  <c r="C17" i="2"/>
  <c r="C17" i="3"/>
  <c r="C17" i="4"/>
  <c r="D15" i="1" l="1"/>
  <c r="D13" i="1"/>
  <c r="D23" i="19" l="1"/>
  <c r="C18" i="1" l="1"/>
  <c r="N11" i="1" l="1"/>
  <c r="D12" i="1" l="1"/>
</calcChain>
</file>

<file path=xl/sharedStrings.xml><?xml version="1.0" encoding="utf-8"?>
<sst xmlns="http://schemas.openxmlformats.org/spreadsheetml/2006/main" count="542" uniqueCount="197">
  <si>
    <t>Итоговая оценка по расходам</t>
  </si>
  <si>
    <t>Неправомерное использование бюджетных средств, в том числе нецелевое использование бюджетных средств</t>
  </si>
  <si>
    <t>Несоблюдение правил планирования закупок</t>
  </si>
  <si>
    <t>Нарушение порядка составления, утверждения и ведения бюджетных смет</t>
  </si>
  <si>
    <t>Нарушение сроков доведения бюджетных ассигнований  и (или) лимитов бюджетных обязательств бюджета</t>
  </si>
  <si>
    <t>Доля неиспользованных на конец года бюджетных ассигнований</t>
  </si>
  <si>
    <t>Своевременность принятия бюджетных обязательств</t>
  </si>
  <si>
    <t>Нарушение правил, условий предоставления бюджетных инвестиций, субсидий</t>
  </si>
  <si>
    <t xml:space="preserve">Нарушение сроков доведения бюджетных ассигнований  и (или) лимитов бюджетных обязательств </t>
  </si>
  <si>
    <t>Объем незавершенного строительства</t>
  </si>
  <si>
    <t xml:space="preserve">Нарушение правил, условий предоставления субсидий </t>
  </si>
  <si>
    <t>Равномерность предоставления субсидий юридическим лицам</t>
  </si>
  <si>
    <t>Наличие правовых актов, обеспечивающих проведение мониторинга деятельности или качества финансового менеджмента бюджетных и автономных учреждений (БАУ)</t>
  </si>
  <si>
    <t>Наличие судебных актов Российской Федерации и мировых соглашений по возмещению вреда, причиненного в результате незаконных действий (бездействия) главного администратора либо его должностных лиц</t>
  </si>
  <si>
    <t>Иски о возмещении ущерба (в денежном выражении)</t>
  </si>
  <si>
    <t>Иски о возмещении ущерба (в количественном выражении)</t>
  </si>
  <si>
    <t>Иски о взыскании задолженности (в денежном выражении)</t>
  </si>
  <si>
    <t>Иски о взыскании задолженности (в количественном выражении)</t>
  </si>
  <si>
    <t>d1</t>
  </si>
  <si>
    <t>d2</t>
  </si>
  <si>
    <t>d3</t>
  </si>
  <si>
    <t>d4</t>
  </si>
  <si>
    <t>e1</t>
  </si>
  <si>
    <t>e2</t>
  </si>
  <si>
    <t>e3</t>
  </si>
  <si>
    <t>e4</t>
  </si>
  <si>
    <t>e5</t>
  </si>
  <si>
    <t>e6</t>
  </si>
  <si>
    <t>e7</t>
  </si>
  <si>
    <t>Средние значения:</t>
  </si>
  <si>
    <t>Целевые значения показателей качества финансового менеджмента</t>
  </si>
  <si>
    <t>Итоговая оценка по доходам</t>
  </si>
  <si>
    <t>Качество управления просроченной дебиторской задолженностью по платежам в бюджет</t>
  </si>
  <si>
    <t>Качество планирования поступлений доходов</t>
  </si>
  <si>
    <t>Итоговая оценка по учету и отчетности</t>
  </si>
  <si>
    <t>Степень достоверности бюджетной отчетности</t>
  </si>
  <si>
    <t>Нарушение порядка проведения инвентаризации активов и обязательств</t>
  </si>
  <si>
    <t>Итоговая оценка по активам</t>
  </si>
  <si>
    <t>Наименование показателя</t>
  </si>
  <si>
    <t>B</t>
  </si>
  <si>
    <t>ОТЧЕТ</t>
  </si>
  <si>
    <t>Наименование органов исполнительной власти</t>
  </si>
  <si>
    <t>Общая оценка
(в баллах)</t>
  </si>
  <si>
    <t>Группа</t>
  </si>
  <si>
    <t>Подгруппа</t>
  </si>
  <si>
    <t>% отклонения общей (итоговой) оценки от целевых значений показателей качества финансового менеджмента, обусловленных государственной программой Российской Федерации 
"Управление государственными финансами и регулирование финансовых рынков"</t>
  </si>
  <si>
    <t>Оценки по группам показателей качества финансового менеджмента</t>
  </si>
  <si>
    <t>наименование</t>
  </si>
  <si>
    <t>глава по БК</t>
  </si>
  <si>
    <t xml:space="preserve"> Управление расходами бюджета</t>
  </si>
  <si>
    <t>% отклонения оценки по расходам от целевых значений показателей</t>
  </si>
  <si>
    <t xml:space="preserve"> Управление доходами бюджета</t>
  </si>
  <si>
    <t>% отклонения оценки по доходам от целевых значений показателей</t>
  </si>
  <si>
    <t>Учет и отчетность</t>
  </si>
  <si>
    <t>% отклонения оценки по учету и отчетности от целевых значений показателей</t>
  </si>
  <si>
    <t>Управление активами</t>
  </si>
  <si>
    <t>% отклонения оценки по управлению активами от целевых значений показателей</t>
  </si>
  <si>
    <t>X</t>
  </si>
  <si>
    <t>Характеристика качества финансового менеджмента</t>
  </si>
  <si>
    <t>Обозначение</t>
  </si>
  <si>
    <t>Баллы</t>
  </si>
  <si>
    <t xml:space="preserve">Максимальная оценка качества финансового менеджмента </t>
  </si>
  <si>
    <t>ААА</t>
  </si>
  <si>
    <t>от 90 до 100</t>
  </si>
  <si>
    <t xml:space="preserve">Отличная оценка качества финансового менеджмента </t>
  </si>
  <si>
    <t>АA</t>
  </si>
  <si>
    <t>от 80 до 90</t>
  </si>
  <si>
    <t xml:space="preserve">Высокая оценка качества финансового менеджмента </t>
  </si>
  <si>
    <t>А</t>
  </si>
  <si>
    <t>от 70 до 80</t>
  </si>
  <si>
    <t xml:space="preserve">Хорошая оценка качества финансового менеджмента </t>
  </si>
  <si>
    <t>BBB</t>
  </si>
  <si>
    <t>от 60 до 70</t>
  </si>
  <si>
    <t xml:space="preserve">Средняя оценка качества финансового менеджмента </t>
  </si>
  <si>
    <t>BB</t>
  </si>
  <si>
    <t>от 55 до 60</t>
  </si>
  <si>
    <t xml:space="preserve">Удовлетворительная оценка качества финансового менеджмента </t>
  </si>
  <si>
    <t>от 45 до 55</t>
  </si>
  <si>
    <t xml:space="preserve">Низкая оценка качества финансового менеджмента </t>
  </si>
  <si>
    <t>CC</t>
  </si>
  <si>
    <t>от 35 до 45</t>
  </si>
  <si>
    <t xml:space="preserve">Неудовлетворительная оценка качества финансового менеджмента </t>
  </si>
  <si>
    <t>C</t>
  </si>
  <si>
    <t>от 0 до 35</t>
  </si>
  <si>
    <t>Отклонение рассчитанной оценки качества финансового менеджмента от целевых значений показателей качества финансового менеджмента составляет более 25 %</t>
  </si>
  <si>
    <t>н</t>
  </si>
  <si>
    <t>Номер показателя / Глава по БК</t>
  </si>
  <si>
    <t xml:space="preserve">Вес </t>
  </si>
  <si>
    <t>Комментарий</t>
  </si>
  <si>
    <t>Итоговая оценка по группе</t>
  </si>
  <si>
    <t>Показатель отражает качество финансовой дисциплины главного администратора, а также надежность внутреннего финансового контроля главного администратора в отношении расходов на обеспечение выполнения функций казенных учреждений. Ориентиром для главного администратора является недопущение нарушений. 
Показатель рассчитывается ежегодно</t>
  </si>
  <si>
    <t>Показатель отражает степень соблюдения бюджетного  законодательства и иных нормативных правовых актов Российской Федерации, регулирующих бюджетные правоотношения, в части исполнения федерального бюджета, а также надежности внутреннего финансового контроля главного администратора в отношении расходов на обеспечение выполнения функций казенных учреждений. 
Ориентиром для главного администратора является недопущение неправомерного использования бюджетных средств. 
Показатель рассчитывается ежегодно</t>
  </si>
  <si>
    <t>Показатель отражает качество финансовой дисциплины главного администратора в сфере закупок, а также надежность внутреннего финансового контроля главного администратора в отношении расходов на обеспечение выполнения функций казенных учреждений. Несоблюдением правил планирования закупок является включение в план закупок необоснованных объектов закупок, начальных (максимальных) цен контрактов; несоблюдение порядка или формы обоснования начальной (максимальной) цены контракта, а также обоснования объекта закупки (за исключением описания объекта закупки); нарушение порядка (сроков) проведения или непроведение обязательного общественного обсуждения закупок; нарушение срока утверждения плана закупок, плана-графика закупок (вносимых в эти планы изменений) или срока размещения плана закупок, плана-графика закупок (вносимых в эти планы изменений) в единой информационной системе в сфере закупок. 
Ориентиром для главного администратора является недопущение несоблюдение правил планирования закупок. 
Показатель рассчитывается ежегодно</t>
  </si>
  <si>
    <t>Негативным считается рост просроченной дебиторской задолженности по платежам в бюджет. 
Показатель рассчитывается ежегодно</t>
  </si>
  <si>
    <t>Средние значения (в баллах):</t>
  </si>
  <si>
    <t>Х</t>
  </si>
  <si>
    <t>Номер показателя / 
Глава по БК</t>
  </si>
  <si>
    <t>Негативно расценивается значительный объем неисполненных на конец года бюджетных ассигнований на предоставление субсидий юридическим лицам. 
Показатель рассчитывается ежегодно</t>
  </si>
  <si>
    <t>Позитивно расценивается снижение остатков неиспользованных средств субсидий юридическим лицам. 
Показатель рассчитывается ежегодно</t>
  </si>
  <si>
    <t>Показатель характеризует работу главного администратора в области правовой защиты при предъявлении исков о возмещении ущерба от незаконных действий или бездействия главного администратора или его должностных лиц. 
Показатель рассчитывается ежегодно</t>
  </si>
  <si>
    <t>Показатель характеризует работу главного администратора в области правовой защиты по искам к главному администратору, предъявленным в порядке субсидиарной ответственности по денежным обязательствам подведомственных ему получателей бюджетных средств. 
Показатель рассчитывается ежегодно</t>
  </si>
  <si>
    <t>Показатель характеризует работу казенных учреждений, подведомственных главному администратору, в области правовой защиты при предъявлении исков о взыскании с казенных учреждений, подведомственных главному администратору, по принятым ими как получателями бюджетных средств денежным обязательствам. 
Показатель рассчитывается ежегодно</t>
  </si>
  <si>
    <t>Значение показателя характеризует качество планирования главным администратором бюджетных ассигнований на капитальные вложения в объекты государственной собственности. 
Показатель рассчитывается ежегодно</t>
  </si>
  <si>
    <t>Показатель отражает надежность внутреннего финансового контроля в отношении составления бюджетной отчетности главного администратора. Ориентиром для главного администратора является недопущение искажений показателей бюджетной отчетности. 
Показатель рассчитывается ежегодно</t>
  </si>
  <si>
    <t>Показатели качества управления расходами бюджета</t>
  </si>
  <si>
    <t>Показатели качества управления доходами бюджета</t>
  </si>
  <si>
    <t>Показатели качества ведения учета и составления бюджетной отчетности</t>
  </si>
  <si>
    <t>Показатели качества управления активами</t>
  </si>
  <si>
    <t>* Условные обозначения, используемые для формирования Отчета о результатах мониторинга качества финансового менеджмента</t>
  </si>
  <si>
    <t>1. Показатели качества управления расходами бюджета на обеспечение выполнения функций казенных учреждений 
(за исключением расходов на возмещение вреда)</t>
  </si>
  <si>
    <t>901</t>
  </si>
  <si>
    <t>902</t>
  </si>
  <si>
    <t>904</t>
  </si>
  <si>
    <t>905</t>
  </si>
  <si>
    <t>910</t>
  </si>
  <si>
    <t>911</t>
  </si>
  <si>
    <t>917</t>
  </si>
  <si>
    <t>920</t>
  </si>
  <si>
    <t xml:space="preserve">Совет депутатов </t>
  </si>
  <si>
    <t>Администрация</t>
  </si>
  <si>
    <t>Управление образования</t>
  </si>
  <si>
    <t>Управление ЖКХ и строительства</t>
  </si>
  <si>
    <t>Управление финансов и экономики</t>
  </si>
  <si>
    <t>Управление имущественных отношений</t>
  </si>
  <si>
    <t>Управление природных ресурсов, землепользования, охраны окружающей среды, сельского хозяйства и продовольствия</t>
  </si>
  <si>
    <t>0,4</t>
  </si>
  <si>
    <t>Значение показателя характеризует качество планирования и организации исполнения главным администратором бюджетных ассигнований. 
Показатель рассчитывается ежегодно</t>
  </si>
  <si>
    <t>Доля исполнения сводной бюджетной росписи</t>
  </si>
  <si>
    <t>Отклонение плановых и фактических показателей при кассовом планировании</t>
  </si>
  <si>
    <t>Показатель отражает качество прогнозирования исполнения расходов бюджета района в текущем финансовом году за счёт ненадлежащего кассового прогнозирования расходов бюджета района.
Показатель рассчитывается ежеквартально и ежегодно</t>
  </si>
  <si>
    <t>Показатель  характеризует качество планирования и иполнения главным администратором бюджетных ассигнований, предусмотренных сводной бюджетной росписью. Негативно расценивается значительный объем неисполненных на конец года бюджетных ассигнований. 
Показатель рассчитывается ежегодно</t>
  </si>
  <si>
    <t>Показатель отражает риски неисполнения бюджетных ассигнований в текущем финансовом году в связи с несвоевременным заключением муниципальных контрактов на поставки товаров, оказание услуг. Показатель расчитывается ежегодно. Показатель не рассчитывается в отношении расходов, источником финансового обеспечения которых являются средства дорожного фонда.
Показатель рассчитывается ежеквартально и ежегодно</t>
  </si>
  <si>
    <t>Качество исполнения предписаний Управления и Контрольно-счетной палаты Усть-Абаканского района</t>
  </si>
  <si>
    <t>Показатель отражает полноту  выполнения главным администратором  предписаний Управления и Контрольно-счетной палаты Усть-Абаканского района в части нарушений и недостатков. 
Ориентиром является отсутствие неисполненных предписаний, устранение выявленных нарушений. 
Показатель рассчитывается ежегодно.</t>
  </si>
  <si>
    <t>2. Показатели качества управления расходами бюджета на капитальные вложения в объекты муниципальной собственности</t>
  </si>
  <si>
    <t>Неправомерное использование бюджетных средств</t>
  </si>
  <si>
    <t>Показатель отражает степень соблюдения бюджетного  законодательства и иных нормативных правовых актов Российской Федерации, регулирующих бюджетные правоотношения, в части исполнения бюджета района, а также надежности внутреннего финансового контроля. Ориентиром является недопущение неправомерного использования бюджетных средств.
Показатель рассчитывается ежегодно</t>
  </si>
  <si>
    <t>Показатель отражает качество финансовой дисциплины главного администратора в сфере закупок, а также надежность внутреннего финансового контроля в сфере закупок. Несоблюдением правил планирования закупок является включение в план закупок необоснованных объектов закупок, начальных (максимальных) цен контрактов; несоблюдение порядка или формы обоснования начальной (максимальной) цены контракта, а также обоснования объекта закупки (за исключением описания объекта закупки); нарушение порядка (сроков) проведения или непроведение обязательного общественного обсуждения закупок; нарушение срока утверждения плана закупок, плана-графика закупок (вносимых в эти планы изменений) или срока размещения плана закупок, плана-графика закупок (вносимых в эти планы изменений) в единой информационной системе в сфере закупок. Ориентиром является недопущение несоблюдения правил планирования закупок.
Показатель рассчитывается ежегодно</t>
  </si>
  <si>
    <t>Показатель отражает качество финансовой дисциплины, а также надежность внутреннего финансового контроля главного администратора.  Ориентиром является недопущение нарушений.
Показатель рассчитывается ежегодно</t>
  </si>
  <si>
    <t>Показатель отражает качество финансовой дисциплины главного администратора, а также надежность внутреннего финансового контроля главного администратора. Ориентиром является недопущение нарушений.
Показатель рассчитывается ежегодно</t>
  </si>
  <si>
    <t>Показатель отражает качество прогнозирования исполнения расходов бюджета района в текущем финансовом году, а также риски появления кассовых разрывов в текущем финансовом году за счет ненадлежащего кассового прогнозирования расходов бюджета. 
Показатель рассчитывается ежеквартально и ежегодно</t>
  </si>
  <si>
    <t>Негативно расценивается значительный объем неисполненных  на конец года бюджетных ассигнований на капитальные вложения в объекты муниципальной собственности. 
Показатель рассчитывается ежегодно</t>
  </si>
  <si>
    <t>Показатель отражает риски неисполнения бюджетных ассигнований в текущем финансовом году в связи с несвоевременным заключением муниципальных контрактов на капитальные вложения в объекты муниципальной собственности. 
Показатель рассчитывается ежеквартально и ежегодно</t>
  </si>
  <si>
    <t>Увеличение или сохранение объемов незавершенного строительства на конец отчетного периода при условии сохранения уровня бюджетных инвестиций свидетельствует о необходимости принятия мер, направленных на снижение объема незавершенного строительства.
Ориентиром является устойчивая динамика снижения объема незавершенного строительства, в том числе при условии сохранения (не увеличения) уровня бюджетных инвестиций.
Показатель рассчитывается ежегодно.</t>
  </si>
  <si>
    <t>Качество исполнения предписаний Управления и Контрольно-счетной палаты</t>
  </si>
  <si>
    <t>Показатель отражает полноту выполнения главным администратором предписаний Контрольно-счетной палаты и Управления в части нарушений и недостатков по расходам на капитальные вложения в объекты муниципальной собственности.
Ориентиром является отсутствие неисполненных предписаний.
Показатель рассчитывается ежегодно.</t>
  </si>
  <si>
    <t>Показатель отражает степень соблюдения бюджетного  законодательства Российской Федерации и иных нормативных правовых актов, регулирующих бюджетные правоотношения, а также надежности внутреннего финансового контроля. Ориентиром является недопущение нарушений.
Показатель рассчитывается ежегодно</t>
  </si>
  <si>
    <t>Показатель отражает качество финансовой дисциплины главного администратора, а также надежность внутреннего финансового контроля. Ориентиром является недопущение нарушений.
Показатель рассчитывается ежегодно</t>
  </si>
  <si>
    <t>Невыполнение муниципального задания учреждениями, подведомственными главному администратору</t>
  </si>
  <si>
    <t>Показатель отражает надежность внутреннего финансового контроля главного администратора в отношении расходов на предоставление субсидий юридическим лицам. 
Ориентиром является недопущение нарушений.
Показатель рассчитывается ежегодно</t>
  </si>
  <si>
    <t>3. Показатели качества управления расходами бюджета на предоставление субсидий юридическим лицам 
(за исключением субсидий на осуществление капитальных вложений в объекты капитального строительства муниципальной собственности или приобретение объектов недвижимого имущества в муниципальную собственность) (далее – субсидий юридическим лицам)</t>
  </si>
  <si>
    <t xml:space="preserve">Значение показателя характеризует качество планирования и организации исполнения главным администратором бюджетных ассигнований.
Показатель рассчитывается ежегодно.
</t>
  </si>
  <si>
    <t>Отражает качество прогнозирования исполнения расходов  бюджета в текущем финансовом году, а также риски появления кассовых разрывов в текущем финансовом году за счет ненадлежащего кассового прогнозирования расходов  бюджета.
Показатель рассчитывается ежеквартально и ежегодно.</t>
  </si>
  <si>
    <t>Показатель применяется для оценки правового обеспечения проведения мониторинга деятельности БАУ.
Показатель рассчитывается ежегодно</t>
  </si>
  <si>
    <t>Качество исполнения предписаний КСП и Управления</t>
  </si>
  <si>
    <t xml:space="preserve">Показатель отражает полноту выполнения главным администратором предписаний КСП и Управления а в части нарушений и недостатков по расходам на предоставление субсидий юридическим лицам.
Ориентиром является отсутствие неисполненных предписаний.
Показатель рассчитывается ежегодно.
</t>
  </si>
  <si>
    <t>Качество планирования расходов на предоставление субсидий подведомственным ГАБС муниципальным учреждениям на финансовое обеспечение муниципального  задания на оказание муниципальных услуг (выполнение работ)</t>
  </si>
  <si>
    <t>Показатель позволяет оценить качество планирования расходов на предоставление субсидий подведомственным муниципальным учреждениям на финансовое обеспечение муниципального задания на оказание муниципальных услуг (выполнение работ).
Показатель рассчитывается ежеквартально и ежегодно.</t>
  </si>
  <si>
    <t>Качество планирования расходов на предоставление субсидий подведомственным ГАБС муниципальным учреждениям на иные цели</t>
  </si>
  <si>
    <t>Показатель позволяет оценить качество планирования расходов на предоставление субсидий подведомственным муниципальным учреждениям на иные цели. 
Показатель рассчитывается ежеквартально и ежегодно</t>
  </si>
  <si>
    <t>е8</t>
  </si>
  <si>
    <t>4. Показатели качества управления расходами бюджета на исполнение судебных актов</t>
  </si>
  <si>
    <t>Негативно расценивается наличие судебных актов Российской Федерации и мировых соглашений по возмещению вреда, причиненного в результате незаконных действий (бездействия) главного администратора либо его должностных лиц, влекущих дополнительные расходы местного бюджета.
Показатель рассчитывается ежегодно</t>
  </si>
  <si>
    <t>Иски по денежным обязательствам получателей средств бюджета района (в денежном выражении)</t>
  </si>
  <si>
    <t>Показатель характеризует работу казенных учреждений, подведомственных главному администратору, в области правовой защиты при предъявлении исков о взыскании с казенных учреждений, подведомственных главному администратору. 
Показатель рассчитывается ежегодно</t>
  </si>
  <si>
    <t>Иски по денежным обязательствам получателей средств бюджета района (в количественном выражении)</t>
  </si>
  <si>
    <t>Приостановление операций по расходованию средств на лицевых счетах подведомственных главному администратору  получателей средств бюджета района в связи с нарушением процедур исполнения судебных актов, предусматривающих обращение взыскания на средства бюджета района по обязательствам муниципальных казенных учреждений</t>
  </si>
  <si>
    <t>Факт приостановления операций по расходованию средств подведомственных главному администратору получателей средств бюджета района в связи с нарушением процедур исполнения судебных актов свидетельствует о низком качестве финансового менеджмента. 
Показатель рассчитывается ежегодно</t>
  </si>
  <si>
    <t>Негативно расценивается как недовыполнение прогноза поступлений доходов на текущий финансовый год для администратора доходов бюджета района, так и значительное перевыполнение плана по доходам в отчетном периоде. 
Показатель рассчитывается ежегодно</t>
  </si>
  <si>
    <t>Наличие утвержденной методики прогнозирования поступлений доходов в бюджет</t>
  </si>
  <si>
    <t>Показатель отражает качество соблюдения бюджетного законодательства.
Наличие утвержденной методики прогнозирования поступлений доходов в бюджет и ее соответствие требованиям постановления N 574 свидетельствует о надлежащем выполнении главным администратором бюджетных полномочий.
Показатель рассчитывается ежегодно</t>
  </si>
  <si>
    <t>Показатель отражает качество проведения главным администратором инвентаризации активов и обязательств. 
Ориентиром является недопущение нарушений. 
Показатель рассчитывается ежегодно</t>
  </si>
  <si>
    <t>Показатель отражает качество выполнения главным администратором предписаний КСП и Управления в части ведения учета и составления бюджетной отчетности.
Ориентиром является отсутствие неисполненных предписаний.  Показатель рассчитывается ежегодно.</t>
  </si>
  <si>
    <t>Недостачи муниципальной собственности</t>
  </si>
  <si>
    <t>Нарушения при управлении и распоряжении муниципальной собственностью</t>
  </si>
  <si>
    <t xml:space="preserve">Негативно расценивается наличие фактов недостач муниципальной собственности. Ориентиром является отсутствие недостач. 
Показатель рассчитывается ежегодно. </t>
  </si>
  <si>
    <t xml:space="preserve">Негативно расценивается наличие фактов нарушений при управлении и распоряжении муниципальной собственностью. Ориентиром является отсутствие нарушений при управлении и распоряжении государственной собственностью. 
Показатель рассчитывается ежегодно. </t>
  </si>
  <si>
    <t>О РЕЗУЛЬТАТАХ ЕЖЕГОДНОГО МОНИТОРИНГА КАЧЕСТВА ФИНАНСОВОГО МЕНЕДЖМЕНТА, ОСУЩЕСТВЛЯЕМОГО ГЛАВНЫМИ АДМИНИСТРАТОРАМИ СРЕДСТВ БЮДЖЕТА УСТЬ-АБАКАНСКОГО РАЙОНА</t>
  </si>
  <si>
    <t>Периодичность: ежегодная</t>
  </si>
  <si>
    <t>Н.А. Потылицына</t>
  </si>
  <si>
    <t>Управление культуры, молодежной политики, спорта и туризма</t>
  </si>
  <si>
    <t>ВВ стабильный</t>
  </si>
  <si>
    <t>Главный администратор средств  бюджета</t>
  </si>
  <si>
    <r>
      <t xml:space="preserve">Нарушение </t>
    </r>
    <r>
      <rPr>
        <sz val="11"/>
        <color rgb="FF000000"/>
        <rFont val="Cambria"/>
        <family val="1"/>
        <charset val="204"/>
        <scheme val="major"/>
      </rPr>
      <t>порядка  формирования и (или) финансового обеспечения муниципального задания</t>
    </r>
  </si>
  <si>
    <t>6</t>
  </si>
  <si>
    <t>7</t>
  </si>
  <si>
    <t xml:space="preserve">Управление имущественных и земельных отношений </t>
  </si>
  <si>
    <t>ВВ</t>
  </si>
  <si>
    <t>Контрольно-счетная палата</t>
  </si>
  <si>
    <t>934</t>
  </si>
  <si>
    <t>5</t>
  </si>
  <si>
    <t>на 1 января 2026 года</t>
  </si>
  <si>
    <t>Управление финансов и экономики Администрации Усть-Абаканского муниципального района Республики Хакасия</t>
  </si>
  <si>
    <t>Средний индекс качества финансового менеджмента на 2025 год, установленный ПЛАНОМ
ДЕЯТЕЛЬНОСТИ МИНИСТЕРСТВА ФИНАНСОВ РОССИЙСКОЙ ФЕДЕРАЦИИ
НА 2023 - 2028 ГОДЫ</t>
  </si>
  <si>
    <t>Средний индекс качества финансового менеджмента на 2025 год, установленный ПЛАНОМ ДЕЯТЕЛЬНОСТИ МИНИСТЕРСТВА ФИНАНСОВ РОССИЙСКОЙ ФЕДЕРАЦИИ НА 2023 - 2028 ГОДЫ</t>
  </si>
  <si>
    <t>Первый заместитель Главы Администрации Усть-Абаканского муниципального района Республики Хакасия по финансам и экономике - руководитель Управления финансов и экономики Администрации Усть-Абаканского муниципального района Республики Хакасия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</si>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</sst>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#,##0.0"/>
    <numFmt numFmtId="166" formatCode="0.0"/>
    <numFmt numFmtId="167" formatCode="0.0%"/>
    <numFmt numFmtId="168" formatCode="_-* #,##0.00\ &quot;р.&quot;_-;\-* #,##0.00\ &quot;р.&quot;_-;_-* &quot;-&quot;??\ &quot;р.&quot;_-;_-@_-"/>
  </numFmts>
  <fonts count="6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 Cyr"/>
      <family val="2"/>
      <charset val="204"/>
    </font>
    <font>
      <u/>
      <sz val="8"/>
      <color indexed="8"/>
      <name val="Arial Cyr"/>
      <family val="2"/>
      <charset val="204"/>
    </font>
    <font>
      <sz val="8"/>
      <color indexed="8"/>
      <name val="Arial Cyr"/>
      <family val="2"/>
      <charset val="204"/>
    </font>
    <font>
      <b/>
      <i/>
      <u/>
      <sz val="10"/>
      <color indexed="8"/>
      <name val="Arial Cyr"/>
      <family val="2"/>
      <charset val="204"/>
    </font>
    <font>
      <b/>
      <sz val="10"/>
      <name val="Times New Roman"/>
      <family val="1"/>
      <charset val="204"/>
    </font>
    <font>
      <b/>
      <sz val="8"/>
      <color indexed="8"/>
      <name val="Arial"/>
      <family val="2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9"/>
      <color theme="1"/>
      <name val="Cambria"/>
      <family val="1"/>
      <charset val="204"/>
      <scheme val="major"/>
    </font>
    <font>
      <b/>
      <sz val="9"/>
      <color theme="1"/>
      <name val="Cambria"/>
      <family val="1"/>
      <charset val="204"/>
      <scheme val="major"/>
    </font>
    <font>
      <sz val="9"/>
      <color indexed="8"/>
      <name val="Cambria"/>
      <family val="1"/>
      <charset val="204"/>
      <scheme val="major"/>
    </font>
    <font>
      <b/>
      <sz val="9"/>
      <color indexed="8"/>
      <name val="Cambria"/>
      <family val="1"/>
      <charset val="204"/>
      <scheme val="major"/>
    </font>
    <font>
      <sz val="9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8"/>
      <color theme="0"/>
      <name val="Arial"/>
      <family val="2"/>
      <charset val="204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mbria"/>
      <family val="1"/>
      <charset val="204"/>
      <scheme val="major"/>
    </font>
    <font>
      <sz val="14"/>
      <color theme="1"/>
      <name val="Times New Roman"/>
      <family val="1"/>
      <charset val="204"/>
    </font>
    <font>
      <b/>
      <sz val="14"/>
      <color rgb="FFFF0000"/>
      <name val="Arial"/>
      <family val="2"/>
      <charset val="204"/>
    </font>
    <font>
      <sz val="14"/>
      <color theme="1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sz val="14"/>
      <color indexed="8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Cambria"/>
      <family val="1"/>
      <charset val="204"/>
      <scheme val="major"/>
    </font>
    <font>
      <sz val="12"/>
      <color theme="1"/>
      <name val="Arial"/>
      <family val="2"/>
      <charset val="204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b/>
      <sz val="12"/>
      <color indexed="8"/>
      <name val="Cambria"/>
      <family val="1"/>
      <charset val="204"/>
      <scheme val="major"/>
    </font>
    <font>
      <b/>
      <sz val="14"/>
      <name val="Arial"/>
      <family val="2"/>
      <charset val="204"/>
    </font>
    <font>
      <sz val="14"/>
      <color theme="1"/>
      <name val="Calibri"/>
      <family val="2"/>
      <scheme val="minor"/>
    </font>
    <font>
      <b/>
      <sz val="11"/>
      <color theme="1"/>
      <name val="Cambria"/>
      <family val="1"/>
      <charset val="204"/>
      <scheme val="major"/>
    </font>
    <font>
      <sz val="11"/>
      <color theme="1"/>
      <name val="Arial"/>
      <family val="2"/>
      <charset val="204"/>
    </font>
    <font>
      <b/>
      <sz val="1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1"/>
      <color rgb="FF000000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sz val="11"/>
      <name val="Arial"/>
      <family val="2"/>
      <charset val="204"/>
    </font>
    <font>
      <b/>
      <sz val="11"/>
      <color indexed="8"/>
      <name val="Cambria"/>
      <family val="1"/>
      <charset val="204"/>
      <scheme val="major"/>
    </font>
    <font>
      <sz val="11"/>
      <color rgb="FFFF0000"/>
      <name val="Calibri"/>
      <family val="2"/>
      <charset val="204"/>
      <scheme val="minor"/>
    </font>
    <font>
      <sz val="11"/>
      <color rgb="FFFF0000"/>
      <name val="Arial"/>
      <family val="2"/>
      <charset val="204"/>
    </font>
    <font>
      <sz val="11"/>
      <color rgb="FFFF0000"/>
      <name val="Cambria"/>
      <family val="1"/>
      <charset val="204"/>
      <scheme val="major"/>
    </font>
    <font>
      <b/>
      <sz val="11"/>
      <color rgb="FFFF0000"/>
      <name val="Cambria"/>
      <family val="1"/>
      <charset val="204"/>
      <scheme val="major"/>
    </font>
    <font>
      <b/>
      <sz val="9"/>
      <name val="Arial"/>
      <family val="2"/>
      <charset val="204"/>
    </font>
    <font>
      <b/>
      <sz val="16"/>
      <color theme="1"/>
      <name val="Cambria"/>
      <family val="1"/>
      <charset val="204"/>
      <scheme val="major"/>
    </font>
    <font>
      <sz val="9"/>
      <name val="Cambria"/>
      <family val="1"/>
      <charset val="204"/>
    </font>
    <font>
      <sz val="9"/>
      <color indexed="8"/>
      <name val="Cambria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9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61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1" fillId="2" borderId="1" applyNumberFormat="0" applyFont="0" applyAlignment="0" applyProtection="0"/>
    <xf numFmtId="0" fontId="15" fillId="0" borderId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9" borderId="0" applyNumberFormat="0" applyBorder="0" applyAlignment="0" applyProtection="0"/>
    <xf numFmtId="0" fontId="15" fillId="21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168" fontId="15" fillId="0" borderId="0" applyFont="0" applyFill="0" applyBorder="0" applyAlignment="0" applyProtection="0"/>
    <xf numFmtId="0" fontId="3" fillId="0" borderId="0"/>
    <xf numFmtId="0" fontId="17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7" fillId="0" borderId="0"/>
    <xf numFmtId="0" fontId="17" fillId="0" borderId="0"/>
    <xf numFmtId="0" fontId="17" fillId="0" borderId="0"/>
  </cellStyleXfs>
  <cellXfs count="353">
    <xf numFmtId="0" fontId="0" fillId="0" borderId="0" xfId="0"/>
    <xf numFmtId="0" fontId="5" fillId="0" borderId="0" xfId="3" applyNumberFormat="1" applyFont="1" applyFill="1" applyBorder="1" applyAlignment="1" applyProtection="1">
      <alignment vertical="top"/>
      <protection locked="0"/>
    </xf>
    <xf numFmtId="0" fontId="5" fillId="0" borderId="0" xfId="3" applyNumberFormat="1" applyFont="1" applyFill="1" applyBorder="1" applyAlignment="1" applyProtection="1">
      <alignment horizontal="center" vertical="top"/>
      <protection locked="0"/>
    </xf>
    <xf numFmtId="0" fontId="5" fillId="4" borderId="0" xfId="3" applyNumberFormat="1" applyFont="1" applyFill="1" applyBorder="1" applyAlignment="1" applyProtection="1">
      <alignment vertical="top"/>
      <protection locked="0"/>
    </xf>
    <xf numFmtId="0" fontId="2" fillId="0" borderId="0" xfId="2" applyAlignment="1">
      <alignment horizontal="center"/>
    </xf>
    <xf numFmtId="0" fontId="2" fillId="0" borderId="0" xfId="2"/>
    <xf numFmtId="0" fontId="8" fillId="0" borderId="0" xfId="3" applyNumberFormat="1" applyFont="1" applyFill="1" applyBorder="1" applyAlignment="1" applyProtection="1">
      <alignment horizontal="left"/>
      <protection locked="0"/>
    </xf>
    <xf numFmtId="0" fontId="9" fillId="0" borderId="0" xfId="3" applyNumberFormat="1" applyFont="1" applyFill="1" applyBorder="1" applyAlignment="1" applyProtection="1">
      <alignment vertical="top"/>
      <protection locked="0"/>
    </xf>
    <xf numFmtId="0" fontId="9" fillId="4" borderId="0" xfId="3" applyNumberFormat="1" applyFont="1" applyFill="1" applyBorder="1" applyAlignment="1" applyProtection="1">
      <alignment vertical="top"/>
      <protection locked="0"/>
    </xf>
    <xf numFmtId="0" fontId="2" fillId="4" borderId="0" xfId="2" applyFill="1"/>
    <xf numFmtId="166" fontId="11" fillId="0" borderId="0" xfId="3" applyNumberFormat="1" applyFont="1" applyFill="1" applyBorder="1" applyAlignment="1" applyProtection="1">
      <alignment horizontal="center" vertical="center" wrapText="1"/>
      <protection locked="0"/>
    </xf>
    <xf numFmtId="166" fontId="11" fillId="0" borderId="0" xfId="3" applyNumberFormat="1" applyFont="1" applyFill="1" applyBorder="1" applyAlignment="1" applyProtection="1">
      <alignment horizontal="center" vertical="center"/>
      <protection locked="0"/>
    </xf>
    <xf numFmtId="166" fontId="11" fillId="4" borderId="0" xfId="3" applyNumberFormat="1" applyFont="1" applyFill="1" applyBorder="1" applyAlignment="1" applyProtection="1">
      <alignment horizontal="center" vertical="center"/>
      <protection locked="0"/>
    </xf>
    <xf numFmtId="166" fontId="5" fillId="0" borderId="0" xfId="3" applyNumberFormat="1" applyFont="1" applyFill="1" applyBorder="1" applyAlignment="1" applyProtection="1">
      <alignment horizontal="center" vertical="top"/>
      <protection locked="0"/>
    </xf>
    <xf numFmtId="166" fontId="5" fillId="4" borderId="0" xfId="3" applyNumberFormat="1" applyFont="1" applyFill="1" applyBorder="1" applyAlignment="1" applyProtection="1">
      <alignment horizontal="center" vertical="top"/>
      <protection locked="0"/>
    </xf>
    <xf numFmtId="165" fontId="5" fillId="0" borderId="0" xfId="3" applyNumberFormat="1" applyFont="1" applyFill="1" applyBorder="1" applyAlignment="1" applyProtection="1">
      <alignment horizontal="center" vertical="top"/>
      <protection locked="0"/>
    </xf>
    <xf numFmtId="0" fontId="4" fillId="0" borderId="0" xfId="2" applyFont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8" fillId="0" borderId="0" xfId="0" applyFont="1" applyBorder="1"/>
    <xf numFmtId="0" fontId="24" fillId="0" borderId="0" xfId="3" applyNumberFormat="1" applyFont="1" applyFill="1" applyBorder="1" applyAlignment="1" applyProtection="1">
      <alignment horizontal="center" vertical="top"/>
      <protection locked="0"/>
    </xf>
    <xf numFmtId="0" fontId="24" fillId="4" borderId="0" xfId="3" applyNumberFormat="1" applyFont="1" applyFill="1" applyBorder="1" applyAlignment="1" applyProtection="1">
      <alignment horizontal="center" vertical="top"/>
      <protection locked="0"/>
    </xf>
    <xf numFmtId="0" fontId="25" fillId="0" borderId="0" xfId="2" applyFont="1" applyAlignment="1">
      <alignment horizontal="center"/>
    </xf>
    <xf numFmtId="0" fontId="13" fillId="5" borderId="32" xfId="2" applyFont="1" applyFill="1" applyBorder="1" applyAlignment="1">
      <alignment horizontal="center" vertical="center" wrapText="1"/>
    </xf>
    <xf numFmtId="0" fontId="13" fillId="6" borderId="32" xfId="2" applyFont="1" applyFill="1" applyBorder="1" applyAlignment="1">
      <alignment horizontal="center" vertical="center"/>
    </xf>
    <xf numFmtId="0" fontId="14" fillId="7" borderId="32" xfId="2" applyFont="1" applyFill="1" applyBorder="1" applyAlignment="1">
      <alignment horizontal="center" vertical="center" wrapText="1"/>
    </xf>
    <xf numFmtId="0" fontId="10" fillId="7" borderId="32" xfId="2" applyFont="1" applyFill="1" applyBorder="1" applyAlignment="1">
      <alignment horizontal="center" vertical="center" wrapText="1"/>
    </xf>
    <xf numFmtId="0" fontId="14" fillId="8" borderId="32" xfId="2" applyFont="1" applyFill="1" applyBorder="1" applyAlignment="1">
      <alignment horizontal="center" vertical="center" wrapText="1"/>
    </xf>
    <xf numFmtId="0" fontId="10" fillId="8" borderId="32" xfId="2" applyFont="1" applyFill="1" applyBorder="1" applyAlignment="1">
      <alignment horizontal="center" vertical="center" wrapText="1"/>
    </xf>
    <xf numFmtId="0" fontId="14" fillId="9" borderId="32" xfId="2" applyFont="1" applyFill="1" applyBorder="1" applyAlignment="1">
      <alignment horizontal="center" vertical="center" wrapText="1"/>
    </xf>
    <xf numFmtId="0" fontId="10" fillId="9" borderId="32" xfId="2" applyFont="1" applyFill="1" applyBorder="1" applyAlignment="1">
      <alignment horizontal="center" vertical="center" wrapText="1"/>
    </xf>
    <xf numFmtId="0" fontId="14" fillId="10" borderId="32" xfId="2" applyFont="1" applyFill="1" applyBorder="1" applyAlignment="1">
      <alignment horizontal="center" vertical="center" wrapText="1"/>
    </xf>
    <xf numFmtId="0" fontId="10" fillId="10" borderId="32" xfId="2" applyFont="1" applyFill="1" applyBorder="1" applyAlignment="1">
      <alignment horizontal="center" vertical="center" wrapText="1"/>
    </xf>
    <xf numFmtId="0" fontId="14" fillId="11" borderId="32" xfId="2" applyFont="1" applyFill="1" applyBorder="1" applyAlignment="1">
      <alignment horizontal="center" vertical="center" wrapText="1"/>
    </xf>
    <xf numFmtId="0" fontId="10" fillId="11" borderId="32" xfId="2" applyFont="1" applyFill="1" applyBorder="1" applyAlignment="1">
      <alignment horizontal="center" vertical="center" wrapText="1"/>
    </xf>
    <xf numFmtId="0" fontId="20" fillId="0" borderId="43" xfId="1" applyNumberFormat="1" applyFont="1" applyFill="1" applyBorder="1" applyAlignment="1" applyProtection="1">
      <alignment horizontal="left" vertical="center" wrapText="1"/>
      <protection locked="0"/>
    </xf>
    <xf numFmtId="49" fontId="20" fillId="0" borderId="43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44" xfId="1" applyNumberFormat="1" applyFont="1" applyFill="1" applyBorder="1" applyAlignment="1" applyProtection="1">
      <alignment horizontal="left" vertical="center" wrapText="1"/>
      <protection locked="0"/>
    </xf>
    <xf numFmtId="49" fontId="20" fillId="0" borderId="44" xfId="1" applyNumberFormat="1" applyFont="1" applyFill="1" applyBorder="1" applyAlignment="1" applyProtection="1">
      <alignment horizontal="center" vertical="center" wrapText="1"/>
      <protection locked="0"/>
    </xf>
    <xf numFmtId="0" fontId="14" fillId="3" borderId="32" xfId="2" applyFont="1" applyFill="1" applyBorder="1" applyAlignment="1">
      <alignment horizontal="center" vertical="center" wrapText="1"/>
    </xf>
    <xf numFmtId="0" fontId="10" fillId="3" borderId="32" xfId="2" applyFont="1" applyFill="1" applyBorder="1" applyAlignment="1">
      <alignment horizontal="center" vertical="center" wrapText="1"/>
    </xf>
    <xf numFmtId="0" fontId="14" fillId="25" borderId="32" xfId="2" applyFont="1" applyFill="1" applyBorder="1" applyAlignment="1">
      <alignment horizontal="center" vertical="center" wrapText="1"/>
    </xf>
    <xf numFmtId="0" fontId="10" fillId="25" borderId="32" xfId="2" applyFont="1" applyFill="1" applyBorder="1" applyAlignment="1">
      <alignment horizontal="center" vertical="center" wrapText="1"/>
    </xf>
    <xf numFmtId="0" fontId="14" fillId="12" borderId="32" xfId="2" applyFont="1" applyFill="1" applyBorder="1" applyAlignment="1">
      <alignment horizontal="center" vertical="center" wrapText="1"/>
    </xf>
    <xf numFmtId="0" fontId="10" fillId="12" borderId="32" xfId="2" applyFont="1" applyFill="1" applyBorder="1" applyAlignment="1">
      <alignment horizontal="center" vertical="center" wrapText="1"/>
    </xf>
    <xf numFmtId="2" fontId="22" fillId="0" borderId="52" xfId="0" applyNumberFormat="1" applyFont="1" applyFill="1" applyBorder="1" applyAlignment="1">
      <alignment horizontal="center" vertical="center"/>
    </xf>
    <xf numFmtId="0" fontId="5" fillId="0" borderId="54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55" xfId="3" applyNumberFormat="1" applyFont="1" applyFill="1" applyBorder="1" applyAlignment="1" applyProtection="1">
      <alignment horizontal="center" vertical="center" wrapText="1"/>
      <protection locked="0"/>
    </xf>
    <xf numFmtId="0" fontId="5" fillId="4" borderId="55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56" xfId="3" applyNumberFormat="1" applyFont="1" applyFill="1" applyBorder="1" applyAlignment="1" applyProtection="1">
      <alignment horizontal="center" vertical="center" wrapText="1"/>
      <protection locked="0"/>
    </xf>
    <xf numFmtId="0" fontId="13" fillId="6" borderId="62" xfId="2" applyFont="1" applyFill="1" applyBorder="1" applyAlignment="1">
      <alignment horizontal="center" vertical="center"/>
    </xf>
    <xf numFmtId="0" fontId="19" fillId="0" borderId="51" xfId="0" applyFont="1" applyBorder="1" applyAlignment="1">
      <alignment horizontal="center" vertical="center" wrapText="1"/>
    </xf>
    <xf numFmtId="0" fontId="22" fillId="4" borderId="51" xfId="0" applyFont="1" applyFill="1" applyBorder="1" applyAlignment="1">
      <alignment horizontal="justify" vertical="top" wrapText="1"/>
    </xf>
    <xf numFmtId="0" fontId="22" fillId="4" borderId="52" xfId="0" applyFont="1" applyFill="1" applyBorder="1" applyAlignment="1">
      <alignment horizontal="justify" vertical="top" wrapText="1"/>
    </xf>
    <xf numFmtId="0" fontId="19" fillId="0" borderId="61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19" fillId="0" borderId="77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left" vertical="top" wrapText="1"/>
    </xf>
    <xf numFmtId="0" fontId="22" fillId="0" borderId="62" xfId="0" applyFont="1" applyBorder="1" applyAlignment="1">
      <alignment horizontal="left" vertical="top" wrapText="1"/>
    </xf>
    <xf numFmtId="0" fontId="22" fillId="0" borderId="83" xfId="0" applyFont="1" applyBorder="1" applyAlignment="1">
      <alignment horizontal="center" vertical="center" wrapText="1"/>
    </xf>
    <xf numFmtId="0" fontId="22" fillId="0" borderId="84" xfId="0" applyFont="1" applyBorder="1" applyAlignment="1">
      <alignment horizontal="center" vertical="center" wrapText="1"/>
    </xf>
    <xf numFmtId="2" fontId="22" fillId="0" borderId="80" xfId="0" applyNumberFormat="1" applyFont="1" applyFill="1" applyBorder="1" applyAlignment="1">
      <alignment horizontal="center" vertical="center"/>
    </xf>
    <xf numFmtId="2" fontId="22" fillId="0" borderId="13" xfId="0" applyNumberFormat="1" applyFont="1" applyFill="1" applyBorder="1" applyAlignment="1">
      <alignment horizontal="center" vertical="center"/>
    </xf>
    <xf numFmtId="2" fontId="22" fillId="0" borderId="82" xfId="0" applyNumberFormat="1" applyFont="1" applyFill="1" applyBorder="1" applyAlignment="1">
      <alignment horizontal="center" vertical="center"/>
    </xf>
    <xf numFmtId="0" fontId="22" fillId="0" borderId="52" xfId="0" applyNumberFormat="1" applyFont="1" applyFill="1" applyBorder="1" applyAlignment="1">
      <alignment horizontal="center" vertical="center"/>
    </xf>
    <xf numFmtId="0" fontId="22" fillId="0" borderId="80" xfId="0" applyNumberFormat="1" applyFont="1" applyFill="1" applyBorder="1" applyAlignment="1">
      <alignment horizontal="center" vertical="center"/>
    </xf>
    <xf numFmtId="0" fontId="22" fillId="0" borderId="57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65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28" xfId="1" applyNumberFormat="1" applyFont="1" applyFill="1" applyBorder="1" applyAlignment="1" applyProtection="1">
      <alignment horizontal="center" vertical="top"/>
      <protection locked="0"/>
    </xf>
    <xf numFmtId="0" fontId="5" fillId="0" borderId="30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5" fillId="4" borderId="2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88" xfId="3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/>
    <xf numFmtId="0" fontId="29" fillId="0" borderId="0" xfId="0" applyFont="1" applyBorder="1" applyAlignment="1">
      <alignment horizontal="left" vertical="center" wrapText="1"/>
    </xf>
    <xf numFmtId="0" fontId="30" fillId="0" borderId="0" xfId="0" applyFont="1"/>
    <xf numFmtId="0" fontId="31" fillId="0" borderId="0" xfId="0" applyFont="1" applyBorder="1" applyAlignment="1">
      <alignment vertical="center" wrapText="1"/>
    </xf>
    <xf numFmtId="0" fontId="29" fillId="0" borderId="57" xfId="0" applyFont="1" applyBorder="1" applyAlignment="1">
      <alignment horizontal="center" vertical="center" wrapText="1"/>
    </xf>
    <xf numFmtId="0" fontId="32" fillId="4" borderId="52" xfId="0" applyFont="1" applyFill="1" applyBorder="1" applyAlignment="1">
      <alignment horizontal="justify" vertical="top" wrapText="1"/>
    </xf>
    <xf numFmtId="0" fontId="32" fillId="4" borderId="51" xfId="0" applyFont="1" applyFill="1" applyBorder="1" applyAlignment="1">
      <alignment horizontal="justify" vertical="top" wrapText="1"/>
    </xf>
    <xf numFmtId="0" fontId="29" fillId="0" borderId="65" xfId="0" applyFont="1" applyBorder="1" applyAlignment="1">
      <alignment horizontal="center" vertical="center" wrapText="1"/>
    </xf>
    <xf numFmtId="0" fontId="32" fillId="0" borderId="62" xfId="0" applyFont="1" applyBorder="1" applyAlignment="1">
      <alignment horizontal="center" vertical="center"/>
    </xf>
    <xf numFmtId="0" fontId="32" fillId="0" borderId="61" xfId="0" applyFont="1" applyBorder="1" applyAlignment="1">
      <alignment horizontal="center" vertical="center"/>
    </xf>
    <xf numFmtId="0" fontId="29" fillId="0" borderId="75" xfId="0" applyFont="1" applyBorder="1" applyAlignment="1">
      <alignment horizontal="center" vertical="center" wrapText="1"/>
    </xf>
    <xf numFmtId="0" fontId="32" fillId="0" borderId="62" xfId="0" applyFont="1" applyBorder="1" applyAlignment="1">
      <alignment horizontal="justify" vertical="top" wrapText="1"/>
    </xf>
    <xf numFmtId="0" fontId="32" fillId="0" borderId="61" xfId="0" applyFont="1" applyBorder="1" applyAlignment="1">
      <alignment horizontal="justify" vertical="top" wrapText="1"/>
    </xf>
    <xf numFmtId="0" fontId="29" fillId="0" borderId="11" xfId="0" applyFont="1" applyBorder="1" applyAlignment="1">
      <alignment horizontal="center" vertical="center" wrapText="1"/>
    </xf>
    <xf numFmtId="0" fontId="32" fillId="0" borderId="84" xfId="0" applyFont="1" applyFill="1" applyBorder="1" applyAlignment="1">
      <alignment horizontal="center" vertical="center" wrapText="1"/>
    </xf>
    <xf numFmtId="0" fontId="32" fillId="0" borderId="87" xfId="0" applyFont="1" applyFill="1" applyBorder="1" applyAlignment="1">
      <alignment horizontal="center" vertical="center" wrapText="1"/>
    </xf>
    <xf numFmtId="0" fontId="34" fillId="0" borderId="43" xfId="1" applyNumberFormat="1" applyFont="1" applyFill="1" applyBorder="1" applyAlignment="1" applyProtection="1">
      <alignment horizontal="left" vertical="center" wrapText="1"/>
      <protection locked="0"/>
    </xf>
    <xf numFmtId="49" fontId="34" fillId="0" borderId="43" xfId="1" applyNumberFormat="1" applyFont="1" applyFill="1" applyBorder="1" applyAlignment="1" applyProtection="1">
      <alignment horizontal="center" vertical="center" wrapText="1"/>
      <protection locked="0"/>
    </xf>
    <xf numFmtId="0" fontId="35" fillId="0" borderId="2" xfId="0" applyNumberFormat="1" applyFont="1" applyFill="1" applyBorder="1" applyAlignment="1">
      <alignment horizontal="center" vertical="center" wrapText="1"/>
    </xf>
    <xf numFmtId="0" fontId="32" fillId="0" borderId="52" xfId="0" applyNumberFormat="1" applyFont="1" applyFill="1" applyBorder="1" applyAlignment="1">
      <alignment horizontal="center" vertical="center"/>
    </xf>
    <xf numFmtId="0" fontId="32" fillId="0" borderId="86" xfId="0" applyNumberFormat="1" applyFont="1" applyFill="1" applyBorder="1" applyAlignment="1">
      <alignment horizontal="center" vertical="center"/>
    </xf>
    <xf numFmtId="2" fontId="30" fillId="0" borderId="0" xfId="0" applyNumberFormat="1" applyFont="1" applyAlignment="1">
      <alignment horizontal="center"/>
    </xf>
    <xf numFmtId="4" fontId="30" fillId="0" borderId="0" xfId="0" applyNumberFormat="1" applyFont="1"/>
    <xf numFmtId="0" fontId="34" fillId="0" borderId="44" xfId="1" applyNumberFormat="1" applyFont="1" applyFill="1" applyBorder="1" applyAlignment="1" applyProtection="1">
      <alignment horizontal="left" vertical="center" wrapText="1"/>
      <protection locked="0"/>
    </xf>
    <xf numFmtId="49" fontId="34" fillId="0" borderId="44" xfId="1" applyNumberFormat="1" applyFont="1" applyFill="1" applyBorder="1" applyAlignment="1" applyProtection="1">
      <alignment horizontal="center" vertical="center" wrapText="1"/>
      <protection locked="0"/>
    </xf>
    <xf numFmtId="0" fontId="32" fillId="0" borderId="80" xfId="0" applyNumberFormat="1" applyFont="1" applyFill="1" applyBorder="1" applyAlignment="1">
      <alignment horizontal="center" vertical="center"/>
    </xf>
    <xf numFmtId="0" fontId="35" fillId="0" borderId="37" xfId="0" applyNumberFormat="1" applyFont="1" applyFill="1" applyBorder="1" applyAlignment="1">
      <alignment horizontal="center" vertical="center" wrapText="1"/>
    </xf>
    <xf numFmtId="0" fontId="32" fillId="0" borderId="0" xfId="0" applyFont="1" applyBorder="1"/>
    <xf numFmtId="0" fontId="22" fillId="0" borderId="64" xfId="1" applyNumberFormat="1" applyFont="1" applyFill="1" applyBorder="1" applyAlignment="1" applyProtection="1">
      <alignment horizontal="left" vertical="center" wrapText="1"/>
      <protection locked="0"/>
    </xf>
    <xf numFmtId="166" fontId="37" fillId="0" borderId="85" xfId="3" applyNumberFormat="1" applyFont="1" applyFill="1" applyBorder="1" applyAlignment="1" applyProtection="1">
      <alignment horizontal="center" vertical="center" wrapText="1"/>
      <protection locked="0"/>
    </xf>
    <xf numFmtId="166" fontId="37" fillId="0" borderId="29" xfId="3" applyNumberFormat="1" applyFont="1" applyFill="1" applyBorder="1" applyAlignment="1" applyProtection="1">
      <alignment horizontal="center" vertical="center" wrapText="1"/>
      <protection locked="0"/>
    </xf>
    <xf numFmtId="166" fontId="36" fillId="0" borderId="64" xfId="3" applyNumberFormat="1" applyFont="1" applyFill="1" applyBorder="1" applyAlignment="1" applyProtection="1">
      <alignment horizontal="center" vertical="center" wrapText="1"/>
      <protection locked="0"/>
    </xf>
    <xf numFmtId="0" fontId="38" fillId="0" borderId="35" xfId="3" applyNumberFormat="1" applyFont="1" applyFill="1" applyBorder="1" applyAlignment="1" applyProtection="1">
      <alignment horizontal="center" vertical="center" wrapText="1"/>
      <protection locked="0"/>
    </xf>
    <xf numFmtId="0" fontId="38" fillId="0" borderId="29" xfId="3" applyNumberFormat="1" applyFont="1" applyFill="1" applyBorder="1" applyAlignment="1" applyProtection="1">
      <alignment horizontal="center" vertical="center" wrapText="1"/>
      <protection locked="0"/>
    </xf>
    <xf numFmtId="0" fontId="33" fillId="0" borderId="29" xfId="3" applyNumberFormat="1" applyFont="1" applyFill="1" applyBorder="1" applyAlignment="1" applyProtection="1">
      <alignment horizontal="center" vertical="center" wrapText="1"/>
      <protection locked="0"/>
    </xf>
    <xf numFmtId="0" fontId="36" fillId="9" borderId="80" xfId="3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2" applyFont="1"/>
    <xf numFmtId="0" fontId="41" fillId="4" borderId="13" xfId="2" applyFont="1" applyFill="1" applyBorder="1" applyAlignment="1">
      <alignment horizontal="justify" vertical="top" wrapText="1"/>
    </xf>
    <xf numFmtId="0" fontId="41" fillId="4" borderId="4" xfId="2" applyFont="1" applyFill="1" applyBorder="1" applyAlignment="1">
      <alignment horizontal="justify" vertical="top" wrapText="1"/>
    </xf>
    <xf numFmtId="0" fontId="41" fillId="0" borderId="78" xfId="2" applyFont="1" applyBorder="1" applyAlignment="1">
      <alignment horizontal="center" vertical="center" wrapText="1"/>
    </xf>
    <xf numFmtId="0" fontId="41" fillId="0" borderId="62" xfId="2" applyFont="1" applyBorder="1" applyAlignment="1">
      <alignment horizontal="center" vertical="center" wrapText="1"/>
    </xf>
    <xf numFmtId="0" fontId="41" fillId="0" borderId="78" xfId="2" applyFont="1" applyBorder="1" applyAlignment="1">
      <alignment horizontal="left" vertical="top" wrapText="1"/>
    </xf>
    <xf numFmtId="0" fontId="41" fillId="0" borderId="62" xfId="2" applyFont="1" applyBorder="1" applyAlignment="1">
      <alignment horizontal="left" vertical="top" wrapText="1"/>
    </xf>
    <xf numFmtId="0" fontId="41" fillId="0" borderId="77" xfId="2" applyFont="1" applyBorder="1" applyAlignment="1">
      <alignment horizontal="center" vertical="center" wrapText="1"/>
    </xf>
    <xf numFmtId="0" fontId="41" fillId="0" borderId="79" xfId="2" applyFont="1" applyBorder="1" applyAlignment="1">
      <alignment horizontal="center" vertical="center" wrapText="1"/>
    </xf>
    <xf numFmtId="0" fontId="42" fillId="0" borderId="43" xfId="1" applyNumberFormat="1" applyFont="1" applyFill="1" applyBorder="1" applyAlignment="1" applyProtection="1">
      <alignment horizontal="left" vertical="center" wrapText="1"/>
      <protection locked="0"/>
    </xf>
    <xf numFmtId="49" fontId="42" fillId="0" borderId="43" xfId="1" applyNumberFormat="1" applyFont="1" applyFill="1" applyBorder="1" applyAlignment="1" applyProtection="1">
      <alignment horizontal="center" vertical="center" wrapText="1"/>
      <protection locked="0"/>
    </xf>
    <xf numFmtId="0" fontId="42" fillId="0" borderId="57" xfId="3" applyNumberFormat="1" applyFont="1" applyFill="1" applyBorder="1" applyAlignment="1" applyProtection="1">
      <alignment horizontal="center" vertical="center" wrapText="1"/>
      <protection locked="0"/>
    </xf>
    <xf numFmtId="4" fontId="41" fillId="0" borderId="13" xfId="2" applyNumberFormat="1" applyFont="1" applyBorder="1" applyAlignment="1">
      <alignment horizontal="center" vertical="center"/>
    </xf>
    <xf numFmtId="0" fontId="41" fillId="0" borderId="52" xfId="2" applyNumberFormat="1" applyFont="1" applyBorder="1" applyAlignment="1">
      <alignment horizontal="center" vertical="center"/>
    </xf>
    <xf numFmtId="0" fontId="42" fillId="0" borderId="44" xfId="1" applyNumberFormat="1" applyFont="1" applyFill="1" applyBorder="1" applyAlignment="1" applyProtection="1">
      <alignment horizontal="left" vertical="center" wrapText="1"/>
      <protection locked="0"/>
    </xf>
    <xf numFmtId="49" fontId="42" fillId="0" borderId="44" xfId="1" applyNumberFormat="1" applyFont="1" applyFill="1" applyBorder="1" applyAlignment="1" applyProtection="1">
      <alignment horizontal="center" vertical="center" wrapText="1"/>
      <protection locked="0"/>
    </xf>
    <xf numFmtId="0" fontId="42" fillId="0" borderId="58" xfId="3" applyNumberFormat="1" applyFont="1" applyFill="1" applyBorder="1" applyAlignment="1" applyProtection="1">
      <alignment horizontal="center" vertical="center" wrapText="1"/>
      <protection locked="0"/>
    </xf>
    <xf numFmtId="4" fontId="41" fillId="0" borderId="82" xfId="2" applyNumberFormat="1" applyFont="1" applyBorder="1" applyAlignment="1">
      <alignment horizontal="center" vertical="center"/>
    </xf>
    <xf numFmtId="0" fontId="41" fillId="0" borderId="63" xfId="2" applyNumberFormat="1" applyFont="1" applyBorder="1" applyAlignment="1">
      <alignment horizontal="center" vertical="center"/>
    </xf>
    <xf numFmtId="0" fontId="41" fillId="0" borderId="0" xfId="2" applyFont="1" applyBorder="1" applyAlignment="1">
      <alignment horizontal="center"/>
    </xf>
    <xf numFmtId="0" fontId="23" fillId="0" borderId="33" xfId="3" applyNumberFormat="1" applyFont="1" applyFill="1" applyBorder="1" applyAlignment="1" applyProtection="1">
      <alignment horizontal="center" vertical="center" wrapText="1"/>
      <protection locked="0"/>
    </xf>
    <xf numFmtId="0" fontId="23" fillId="0" borderId="29" xfId="3" applyNumberFormat="1" applyFont="1" applyFill="1" applyBorder="1" applyAlignment="1" applyProtection="1">
      <alignment horizontal="center" vertical="center" wrapText="1"/>
      <protection locked="0"/>
    </xf>
    <xf numFmtId="0" fontId="44" fillId="0" borderId="0" xfId="2" applyFont="1" applyAlignment="1">
      <alignment wrapText="1"/>
    </xf>
    <xf numFmtId="0" fontId="45" fillId="0" borderId="0" xfId="2" applyFont="1"/>
    <xf numFmtId="0" fontId="44" fillId="0" borderId="0" xfId="2" applyFont="1" applyAlignment="1"/>
    <xf numFmtId="0" fontId="47" fillId="0" borderId="0" xfId="0" applyFont="1"/>
    <xf numFmtId="2" fontId="47" fillId="0" borderId="0" xfId="0" applyNumberFormat="1" applyFont="1"/>
    <xf numFmtId="0" fontId="47" fillId="0" borderId="0" xfId="0" applyFont="1" applyBorder="1"/>
    <xf numFmtId="0" fontId="46" fillId="0" borderId="76" xfId="0" applyFont="1" applyBorder="1" applyAlignment="1">
      <alignment horizontal="center" vertical="center" wrapText="1"/>
    </xf>
    <xf numFmtId="49" fontId="49" fillId="4" borderId="14" xfId="0" applyNumberFormat="1" applyFont="1" applyFill="1" applyBorder="1" applyAlignment="1">
      <alignment horizontal="center" vertical="center" wrapText="1"/>
    </xf>
    <xf numFmtId="49" fontId="49" fillId="4" borderId="9" xfId="0" applyNumberFormat="1" applyFont="1" applyFill="1" applyBorder="1" applyAlignment="1">
      <alignment horizontal="center" vertical="center" wrapText="1"/>
    </xf>
    <xf numFmtId="49" fontId="49" fillId="4" borderId="9" xfId="0" applyNumberFormat="1" applyFont="1" applyFill="1" applyBorder="1" applyAlignment="1">
      <alignment vertical="center" wrapText="1"/>
    </xf>
    <xf numFmtId="49" fontId="49" fillId="4" borderId="10" xfId="0" applyNumberFormat="1" applyFont="1" applyFill="1" applyBorder="1" applyAlignment="1">
      <alignment vertical="center" wrapText="1"/>
    </xf>
    <xf numFmtId="49" fontId="49" fillId="4" borderId="10" xfId="0" applyNumberFormat="1" applyFont="1" applyFill="1" applyBorder="1" applyAlignment="1">
      <alignment horizontal="center" vertical="center" wrapText="1"/>
    </xf>
    <xf numFmtId="49" fontId="49" fillId="4" borderId="9" xfId="0" applyNumberFormat="1" applyFont="1" applyFill="1" applyBorder="1" applyAlignment="1">
      <alignment horizontal="justify" vertical="center" wrapText="1"/>
    </xf>
    <xf numFmtId="49" fontId="49" fillId="4" borderId="69" xfId="0" applyNumberFormat="1" applyFont="1" applyFill="1" applyBorder="1" applyAlignment="1">
      <alignment horizontal="center" vertical="center" wrapText="1"/>
    </xf>
    <xf numFmtId="0" fontId="46" fillId="0" borderId="90" xfId="0" applyFont="1" applyBorder="1" applyAlignment="1">
      <alignment horizontal="center" vertical="center" wrapText="1"/>
    </xf>
    <xf numFmtId="49" fontId="49" fillId="0" borderId="41" xfId="0" applyNumberFormat="1" applyFont="1" applyBorder="1" applyAlignment="1">
      <alignment horizontal="justify" vertical="top" wrapText="1"/>
    </xf>
    <xf numFmtId="49" fontId="49" fillId="0" borderId="39" xfId="0" applyNumberFormat="1" applyFont="1" applyBorder="1" applyAlignment="1">
      <alignment horizontal="justify" vertical="top" wrapText="1"/>
    </xf>
    <xf numFmtId="49" fontId="49" fillId="0" borderId="42" xfId="0" applyNumberFormat="1" applyFont="1" applyBorder="1" applyAlignment="1">
      <alignment horizontal="justify" vertical="top" wrapText="1"/>
    </xf>
    <xf numFmtId="0" fontId="46" fillId="0" borderId="16" xfId="0" applyFont="1" applyBorder="1" applyAlignment="1">
      <alignment horizontal="center" vertical="center" wrapText="1"/>
    </xf>
    <xf numFmtId="49" fontId="46" fillId="24" borderId="19" xfId="0" applyNumberFormat="1" applyFont="1" applyFill="1" applyBorder="1" applyAlignment="1">
      <alignment horizontal="center" vertical="center" wrapText="1"/>
    </xf>
    <xf numFmtId="0" fontId="46" fillId="3" borderId="30" xfId="0" applyFont="1" applyFill="1" applyBorder="1" applyAlignment="1">
      <alignment horizontal="center" vertical="center" wrapText="1"/>
    </xf>
    <xf numFmtId="0" fontId="46" fillId="3" borderId="23" xfId="0" applyFont="1" applyFill="1" applyBorder="1" applyAlignment="1">
      <alignment horizontal="center" vertical="center" wrapText="1"/>
    </xf>
    <xf numFmtId="0" fontId="46" fillId="3" borderId="22" xfId="0" applyFont="1" applyFill="1" applyBorder="1" applyAlignment="1">
      <alignment horizontal="center" vertical="center" wrapText="1"/>
    </xf>
    <xf numFmtId="49" fontId="46" fillId="24" borderId="3" xfId="0" applyNumberFormat="1" applyFont="1" applyFill="1" applyBorder="1" applyAlignment="1">
      <alignment horizontal="center" vertical="center" wrapText="1"/>
    </xf>
    <xf numFmtId="0" fontId="46" fillId="3" borderId="26" xfId="0" applyFont="1" applyFill="1" applyBorder="1" applyAlignment="1">
      <alignment horizontal="center" vertical="center" wrapText="1"/>
    </xf>
    <xf numFmtId="0" fontId="51" fillId="0" borderId="91" xfId="1" applyNumberFormat="1" applyFont="1" applyFill="1" applyBorder="1" applyAlignment="1" applyProtection="1">
      <alignment horizontal="left" vertical="center" wrapText="1"/>
      <protection locked="0"/>
    </xf>
    <xf numFmtId="49" fontId="51" fillId="0" borderId="43" xfId="1" applyNumberFormat="1" applyFont="1" applyFill="1" applyBorder="1" applyAlignment="1" applyProtection="1">
      <alignment horizontal="center" vertical="center" wrapText="1"/>
      <protection locked="0"/>
    </xf>
    <xf numFmtId="166" fontId="51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51" fillId="24" borderId="57" xfId="0" applyNumberFormat="1" applyFont="1" applyFill="1" applyBorder="1" applyAlignment="1">
      <alignment horizontal="center" vertical="center"/>
    </xf>
    <xf numFmtId="2" fontId="51" fillId="0" borderId="13" xfId="0" applyNumberFormat="1" applyFont="1" applyBorder="1" applyAlignment="1">
      <alignment horizontal="center" vertical="center"/>
    </xf>
    <xf numFmtId="2" fontId="51" fillId="0" borderId="52" xfId="0" applyNumberFormat="1" applyFont="1" applyBorder="1" applyAlignment="1">
      <alignment horizontal="center" vertical="center"/>
    </xf>
    <xf numFmtId="0" fontId="51" fillId="0" borderId="52" xfId="0" applyNumberFormat="1" applyFont="1" applyBorder="1" applyAlignment="1">
      <alignment horizontal="center" vertical="center"/>
    </xf>
    <xf numFmtId="0" fontId="51" fillId="0" borderId="53" xfId="0" applyNumberFormat="1" applyFont="1" applyBorder="1" applyAlignment="1">
      <alignment horizontal="center" vertical="center"/>
    </xf>
    <xf numFmtId="2" fontId="51" fillId="24" borderId="72" xfId="0" applyNumberFormat="1" applyFont="1" applyFill="1" applyBorder="1" applyAlignment="1">
      <alignment horizontal="center" vertical="center"/>
    </xf>
    <xf numFmtId="0" fontId="51" fillId="0" borderId="52" xfId="0" applyNumberFormat="1" applyFont="1" applyBorder="1" applyAlignment="1">
      <alignment horizontal="center" vertical="center" wrapText="1"/>
    </xf>
    <xf numFmtId="2" fontId="51" fillId="0" borderId="52" xfId="0" applyNumberFormat="1" applyFont="1" applyBorder="1" applyAlignment="1">
      <alignment horizontal="center" vertical="center" wrapText="1"/>
    </xf>
    <xf numFmtId="49" fontId="51" fillId="24" borderId="73" xfId="0" applyNumberFormat="1" applyFont="1" applyFill="1" applyBorder="1" applyAlignment="1">
      <alignment horizontal="center" vertical="center"/>
    </xf>
    <xf numFmtId="2" fontId="51" fillId="0" borderId="0" xfId="0" applyNumberFormat="1" applyFont="1" applyBorder="1" applyAlignment="1">
      <alignment horizontal="center" vertical="center"/>
    </xf>
    <xf numFmtId="0" fontId="52" fillId="0" borderId="0" xfId="0" applyFont="1"/>
    <xf numFmtId="0" fontId="51" fillId="0" borderId="44" xfId="1" applyNumberFormat="1" applyFont="1" applyFill="1" applyBorder="1" applyAlignment="1" applyProtection="1">
      <alignment horizontal="left" vertical="center" wrapText="1"/>
      <protection locked="0"/>
    </xf>
    <xf numFmtId="49" fontId="51" fillId="0" borderId="44" xfId="1" applyNumberFormat="1" applyFont="1" applyFill="1" applyBorder="1" applyAlignment="1" applyProtection="1">
      <alignment horizontal="center" vertical="center" wrapText="1"/>
      <protection locked="0"/>
    </xf>
    <xf numFmtId="166" fontId="51" fillId="0" borderId="65" xfId="1" applyNumberFormat="1" applyFont="1" applyFill="1" applyBorder="1" applyAlignment="1" applyProtection="1">
      <alignment horizontal="center" vertical="center" wrapText="1"/>
      <protection locked="0"/>
    </xf>
    <xf numFmtId="2" fontId="51" fillId="0" borderId="82" xfId="0" applyNumberFormat="1" applyFont="1" applyBorder="1" applyAlignment="1">
      <alignment horizontal="center" vertical="center"/>
    </xf>
    <xf numFmtId="2" fontId="51" fillId="0" borderId="80" xfId="0" applyNumberFormat="1" applyFont="1" applyBorder="1" applyAlignment="1">
      <alignment horizontal="center" vertical="center"/>
    </xf>
    <xf numFmtId="0" fontId="51" fillId="0" borderId="80" xfId="0" applyNumberFormat="1" applyFont="1" applyBorder="1" applyAlignment="1">
      <alignment horizontal="center" vertical="center"/>
    </xf>
    <xf numFmtId="0" fontId="51" fillId="0" borderId="81" xfId="0" applyNumberFormat="1" applyFont="1" applyBorder="1" applyAlignment="1">
      <alignment horizontal="center" vertical="center"/>
    </xf>
    <xf numFmtId="2" fontId="51" fillId="24" borderId="74" xfId="0" applyNumberFormat="1" applyFont="1" applyFill="1" applyBorder="1" applyAlignment="1">
      <alignment horizontal="center" vertical="center"/>
    </xf>
    <xf numFmtId="0" fontId="51" fillId="24" borderId="74" xfId="0" applyNumberFormat="1" applyFont="1" applyFill="1" applyBorder="1" applyAlignment="1">
      <alignment horizontal="center" vertical="center"/>
    </xf>
    <xf numFmtId="0" fontId="51" fillId="0" borderId="62" xfId="0" applyNumberFormat="1" applyFont="1" applyBorder="1" applyAlignment="1">
      <alignment horizontal="center" vertical="center"/>
    </xf>
    <xf numFmtId="0" fontId="51" fillId="0" borderId="71" xfId="0" applyNumberFormat="1" applyFont="1" applyBorder="1" applyAlignment="1">
      <alignment horizontal="center" vertical="center"/>
    </xf>
    <xf numFmtId="166" fontId="53" fillId="0" borderId="47" xfId="1" applyNumberFormat="1" applyFont="1" applyFill="1" applyBorder="1" applyAlignment="1" applyProtection="1">
      <alignment horizontal="center" vertical="top"/>
      <protection locked="0"/>
    </xf>
    <xf numFmtId="0" fontId="49" fillId="0" borderId="20" xfId="0" applyFont="1" applyBorder="1"/>
    <xf numFmtId="0" fontId="49" fillId="0" borderId="0" xfId="0" applyFont="1" applyBorder="1"/>
    <xf numFmtId="0" fontId="49" fillId="0" borderId="21" xfId="0" applyFont="1" applyBorder="1"/>
    <xf numFmtId="0" fontId="49" fillId="0" borderId="27" xfId="0" applyFont="1" applyBorder="1"/>
    <xf numFmtId="0" fontId="0" fillId="0" borderId="0" xfId="0" applyFont="1"/>
    <xf numFmtId="0" fontId="40" fillId="0" borderId="21" xfId="2" applyFont="1" applyBorder="1" applyAlignment="1">
      <alignment horizontal="center" vertical="center" wrapText="1"/>
    </xf>
    <xf numFmtId="0" fontId="40" fillId="0" borderId="80" xfId="2" applyFont="1" applyBorder="1" applyAlignment="1">
      <alignment horizontal="center" vertical="center" wrapText="1"/>
    </xf>
    <xf numFmtId="0" fontId="55" fillId="0" borderId="0" xfId="0" applyFont="1"/>
    <xf numFmtId="0" fontId="57" fillId="3" borderId="30" xfId="0" applyFont="1" applyFill="1" applyBorder="1" applyAlignment="1">
      <alignment horizontal="center" vertical="center" wrapText="1"/>
    </xf>
    <xf numFmtId="0" fontId="56" fillId="0" borderId="0" xfId="0" applyFont="1" applyBorder="1"/>
    <xf numFmtId="0" fontId="56" fillId="0" borderId="27" xfId="0" applyFont="1" applyBorder="1"/>
    <xf numFmtId="0" fontId="54" fillId="0" borderId="0" xfId="0" applyFont="1"/>
    <xf numFmtId="166" fontId="33" fillId="0" borderId="35" xfId="3" applyNumberFormat="1" applyFont="1" applyFill="1" applyBorder="1" applyAlignment="1" applyProtection="1">
      <alignment horizontal="center" vertical="center" wrapText="1"/>
      <protection locked="0"/>
    </xf>
    <xf numFmtId="166" fontId="48" fillId="0" borderId="35" xfId="3" applyNumberFormat="1" applyFont="1" applyFill="1" applyBorder="1" applyAlignment="1" applyProtection="1">
      <alignment horizontal="center" vertical="center" wrapText="1"/>
      <protection locked="0"/>
    </xf>
    <xf numFmtId="0" fontId="36" fillId="0" borderId="64" xfId="3" applyNumberFormat="1" applyFont="1" applyFill="1" applyBorder="1" applyAlignment="1" applyProtection="1">
      <alignment horizontal="center" vertical="center" wrapText="1"/>
      <protection locked="0"/>
    </xf>
    <xf numFmtId="166" fontId="37" fillId="0" borderId="24" xfId="3" applyNumberFormat="1" applyFont="1" applyFill="1" applyBorder="1" applyAlignment="1" applyProtection="1">
      <alignment horizontal="center" vertical="center"/>
      <protection locked="0"/>
    </xf>
    <xf numFmtId="166" fontId="37" fillId="0" borderId="67" xfId="3" applyNumberFormat="1" applyFont="1" applyFill="1" applyBorder="1" applyAlignment="1" applyProtection="1">
      <alignment horizontal="center" vertical="center" wrapText="1"/>
      <protection locked="0"/>
    </xf>
    <xf numFmtId="167" fontId="36" fillId="0" borderId="64" xfId="3" applyNumberFormat="1" applyFont="1" applyFill="1" applyBorder="1" applyAlignment="1" applyProtection="1">
      <alignment horizontal="center" vertical="center" wrapText="1"/>
      <protection locked="0"/>
    </xf>
    <xf numFmtId="0" fontId="36" fillId="25" borderId="80" xfId="3" applyNumberFormat="1" applyFont="1" applyFill="1" applyBorder="1" applyAlignment="1" applyProtection="1">
      <alignment horizontal="center" vertical="center" wrapText="1"/>
      <protection locked="0"/>
    </xf>
    <xf numFmtId="167" fontId="36" fillId="26" borderId="64" xfId="3" applyNumberFormat="1" applyFont="1" applyFill="1" applyBorder="1" applyAlignment="1" applyProtection="1">
      <alignment horizontal="center" vertical="center" wrapText="1"/>
      <protection locked="0"/>
    </xf>
    <xf numFmtId="166" fontId="22" fillId="0" borderId="82" xfId="0" applyNumberFormat="1" applyFont="1" applyFill="1" applyBorder="1" applyAlignment="1">
      <alignment horizontal="center" vertical="center"/>
    </xf>
    <xf numFmtId="166" fontId="22" fillId="0" borderId="80" xfId="0" applyNumberFormat="1" applyFont="1" applyFill="1" applyBorder="1" applyAlignment="1">
      <alignment horizontal="center" vertical="center"/>
    </xf>
    <xf numFmtId="0" fontId="48" fillId="0" borderId="29" xfId="3" applyNumberFormat="1" applyFont="1" applyFill="1" applyBorder="1" applyAlignment="1" applyProtection="1">
      <alignment horizontal="center" vertical="center" wrapText="1"/>
      <protection locked="0"/>
    </xf>
    <xf numFmtId="49" fontId="51" fillId="4" borderId="14" xfId="0" applyNumberFormat="1" applyFont="1" applyFill="1" applyBorder="1" applyAlignment="1">
      <alignment horizontal="center" vertical="center" wrapText="1"/>
    </xf>
    <xf numFmtId="49" fontId="51" fillId="0" borderId="41" xfId="0" applyNumberFormat="1" applyFont="1" applyBorder="1" applyAlignment="1">
      <alignment horizontal="justify" vertical="top" wrapText="1"/>
    </xf>
    <xf numFmtId="0" fontId="46" fillId="0" borderId="72" xfId="0" applyNumberFormat="1" applyFont="1" applyBorder="1" applyAlignment="1">
      <alignment horizontal="center" vertical="center" wrapText="1"/>
    </xf>
    <xf numFmtId="0" fontId="49" fillId="4" borderId="13" xfId="0" applyNumberFormat="1" applyFont="1" applyFill="1" applyBorder="1" applyAlignment="1">
      <alignment horizontal="center" vertical="top" wrapText="1"/>
    </xf>
    <xf numFmtId="0" fontId="49" fillId="4" borderId="4" xfId="0" applyNumberFormat="1" applyFont="1" applyFill="1" applyBorder="1" applyAlignment="1">
      <alignment horizontal="center" vertical="top" wrapText="1"/>
    </xf>
    <xf numFmtId="0" fontId="49" fillId="4" borderId="5" xfId="0" applyNumberFormat="1" applyFont="1" applyFill="1" applyBorder="1" applyAlignment="1">
      <alignment horizontal="center" vertical="top" wrapText="1"/>
    </xf>
    <xf numFmtId="0" fontId="51" fillId="4" borderId="13" xfId="0" applyNumberFormat="1" applyFont="1" applyFill="1" applyBorder="1" applyAlignment="1">
      <alignment horizontal="center" vertical="top" wrapText="1"/>
    </xf>
    <xf numFmtId="0" fontId="49" fillId="4" borderId="68" xfId="0" applyNumberFormat="1" applyFont="1" applyFill="1" applyBorder="1" applyAlignment="1">
      <alignment horizontal="center" vertical="top" wrapText="1"/>
    </xf>
    <xf numFmtId="0" fontId="47" fillId="0" borderId="0" xfId="0" applyNumberFormat="1" applyFont="1" applyBorder="1" applyAlignment="1">
      <alignment horizontal="center" wrapText="1"/>
    </xf>
    <xf numFmtId="0" fontId="47" fillId="0" borderId="0" xfId="0" applyNumberFormat="1" applyFont="1" applyAlignment="1">
      <alignment horizontal="center" wrapText="1"/>
    </xf>
    <xf numFmtId="0" fontId="49" fillId="0" borderId="70" xfId="0" applyNumberFormat="1" applyFont="1" applyBorder="1" applyAlignment="1">
      <alignment horizontal="justify" vertical="top" wrapText="1"/>
    </xf>
    <xf numFmtId="0" fontId="4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2" fillId="0" borderId="20" xfId="1" applyNumberFormat="1" applyFont="1" applyFill="1" applyBorder="1" applyAlignment="1" applyProtection="1">
      <alignment horizontal="left" vertical="center" wrapText="1"/>
      <protection locked="0"/>
    </xf>
    <xf numFmtId="49" fontId="42" fillId="0" borderId="94" xfId="1" applyNumberFormat="1" applyFont="1" applyFill="1" applyBorder="1" applyAlignment="1" applyProtection="1">
      <alignment horizontal="center" vertical="center" wrapText="1"/>
      <protection locked="0"/>
    </xf>
    <xf numFmtId="0" fontId="42" fillId="0" borderId="75" xfId="3" applyNumberFormat="1" applyFont="1" applyFill="1" applyBorder="1" applyAlignment="1" applyProtection="1">
      <alignment horizontal="center" vertical="center" wrapText="1"/>
      <protection locked="0"/>
    </xf>
    <xf numFmtId="4" fontId="41" fillId="0" borderId="83" xfId="2" applyNumberFormat="1" applyFont="1" applyBorder="1" applyAlignment="1">
      <alignment horizontal="center" vertical="center"/>
    </xf>
    <xf numFmtId="0" fontId="41" fillId="0" borderId="89" xfId="2" applyNumberFormat="1" applyFont="1" applyBorder="1" applyAlignment="1">
      <alignment horizontal="center" vertical="center"/>
    </xf>
    <xf numFmtId="0" fontId="43" fillId="0" borderId="95" xfId="3" applyNumberFormat="1" applyFont="1" applyFill="1" applyBorder="1" applyAlignment="1" applyProtection="1">
      <alignment horizontal="center" vertical="top"/>
      <protection locked="0"/>
    </xf>
    <xf numFmtId="49" fontId="42" fillId="0" borderId="80" xfId="1" applyNumberFormat="1" applyFont="1" applyFill="1" applyBorder="1" applyAlignment="1" applyProtection="1">
      <alignment horizontal="center" vertical="center" wrapText="1"/>
      <protection locked="0"/>
    </xf>
    <xf numFmtId="0" fontId="42" fillId="0" borderId="80" xfId="3" applyNumberFormat="1" applyFont="1" applyFill="1" applyBorder="1" applyAlignment="1" applyProtection="1">
      <alignment horizontal="center" vertical="center" wrapText="1"/>
      <protection locked="0"/>
    </xf>
    <xf numFmtId="4" fontId="41" fillId="0" borderId="80" xfId="2" applyNumberFormat="1" applyFont="1" applyBorder="1" applyAlignment="1">
      <alignment horizontal="center" vertical="center"/>
    </xf>
    <xf numFmtId="0" fontId="41" fillId="0" borderId="80" xfId="2" applyNumberFormat="1" applyFont="1" applyBorder="1" applyAlignment="1">
      <alignment horizontal="center" vertical="center"/>
    </xf>
    <xf numFmtId="0" fontId="20" fillId="0" borderId="20" xfId="1" applyNumberFormat="1" applyFont="1" applyFill="1" applyBorder="1" applyAlignment="1" applyProtection="1">
      <alignment horizontal="left" vertical="center" wrapText="1"/>
      <protection locked="0"/>
    </xf>
    <xf numFmtId="0" fontId="22" fillId="0" borderId="25" xfId="1" applyNumberFormat="1" applyFont="1" applyFill="1" applyBorder="1" applyAlignment="1" applyProtection="1">
      <alignment horizontal="center" vertical="center" wrapText="1"/>
      <protection locked="0"/>
    </xf>
    <xf numFmtId="49" fontId="20" fillId="0" borderId="94" xfId="1" applyNumberFormat="1" applyFont="1" applyFill="1" applyBorder="1" applyAlignment="1" applyProtection="1">
      <alignment horizontal="center" vertical="center" wrapText="1"/>
      <protection locked="0"/>
    </xf>
    <xf numFmtId="49" fontId="20" fillId="0" borderId="80" xfId="1" applyNumberFormat="1" applyFont="1" applyFill="1" applyBorder="1" applyAlignment="1" applyProtection="1">
      <alignment horizontal="center" vertical="center" wrapText="1"/>
      <protection locked="0"/>
    </xf>
    <xf numFmtId="0" fontId="34" fillId="0" borderId="94" xfId="1" applyNumberFormat="1" applyFont="1" applyFill="1" applyBorder="1" applyAlignment="1" applyProtection="1">
      <alignment horizontal="left" vertical="center" wrapText="1"/>
      <protection locked="0"/>
    </xf>
    <xf numFmtId="49" fontId="34" fillId="0" borderId="94" xfId="1" applyNumberFormat="1" applyFont="1" applyFill="1" applyBorder="1" applyAlignment="1" applyProtection="1">
      <alignment horizontal="center" vertical="center" wrapText="1"/>
      <protection locked="0"/>
    </xf>
    <xf numFmtId="0" fontId="35" fillId="0" borderId="75" xfId="0" applyNumberFormat="1" applyFont="1" applyFill="1" applyBorder="1" applyAlignment="1">
      <alignment horizontal="center" vertical="center" wrapText="1"/>
    </xf>
    <xf numFmtId="0" fontId="32" fillId="0" borderId="89" xfId="0" applyNumberFormat="1" applyFont="1" applyFill="1" applyBorder="1" applyAlignment="1">
      <alignment horizontal="center" vertical="center"/>
    </xf>
    <xf numFmtId="166" fontId="33" fillId="0" borderId="95" xfId="0" applyNumberFormat="1" applyFont="1" applyBorder="1" applyAlignment="1">
      <alignment horizontal="center" vertical="center" wrapText="1"/>
    </xf>
    <xf numFmtId="0" fontId="51" fillId="0" borderId="20" xfId="1" applyNumberFormat="1" applyFont="1" applyFill="1" applyBorder="1" applyAlignment="1" applyProtection="1">
      <alignment horizontal="left" vertical="center" wrapText="1"/>
      <protection locked="0"/>
    </xf>
    <xf numFmtId="49" fontId="51" fillId="0" borderId="94" xfId="1" applyNumberFormat="1" applyFont="1" applyFill="1" applyBorder="1" applyAlignment="1" applyProtection="1">
      <alignment horizontal="center" vertical="center" wrapText="1"/>
      <protection locked="0"/>
    </xf>
    <xf numFmtId="49" fontId="51" fillId="0" borderId="80" xfId="1" applyNumberFormat="1" applyFont="1" applyFill="1" applyBorder="1" applyAlignment="1" applyProtection="1">
      <alignment horizontal="center" vertical="center" wrapText="1"/>
      <protection locked="0"/>
    </xf>
    <xf numFmtId="4" fontId="51" fillId="24" borderId="80" xfId="0" applyNumberFormat="1" applyFont="1" applyFill="1" applyBorder="1" applyAlignment="1">
      <alignment horizontal="center" vertical="center"/>
    </xf>
    <xf numFmtId="2" fontId="51" fillId="24" borderId="80" xfId="0" applyNumberFormat="1" applyFont="1" applyFill="1" applyBorder="1" applyAlignment="1">
      <alignment horizontal="center" vertical="center"/>
    </xf>
    <xf numFmtId="49" fontId="51" fillId="24" borderId="80" xfId="0" applyNumberFormat="1" applyFont="1" applyFill="1" applyBorder="1" applyAlignment="1">
      <alignment horizontal="center" vertical="center"/>
    </xf>
    <xf numFmtId="0" fontId="22" fillId="0" borderId="80" xfId="1" applyNumberFormat="1" applyFont="1" applyFill="1" applyBorder="1" applyAlignment="1" applyProtection="1">
      <alignment horizontal="left" vertical="center" wrapText="1"/>
      <protection locked="0"/>
    </xf>
    <xf numFmtId="166" fontId="37" fillId="0" borderId="95" xfId="3" applyNumberFormat="1" applyFont="1" applyFill="1" applyBorder="1" applyAlignment="1" applyProtection="1">
      <alignment horizontal="center" vertical="center"/>
      <protection locked="0"/>
    </xf>
    <xf numFmtId="166" fontId="36" fillId="0" borderId="80" xfId="3" applyNumberFormat="1" applyFont="1" applyFill="1" applyBorder="1" applyAlignment="1" applyProtection="1">
      <alignment horizontal="center" vertical="center" wrapText="1"/>
      <protection locked="0"/>
    </xf>
    <xf numFmtId="167" fontId="36" fillId="26" borderId="80" xfId="3" applyNumberFormat="1" applyFont="1" applyFill="1" applyBorder="1" applyAlignment="1" applyProtection="1">
      <alignment horizontal="center" vertical="center" wrapText="1"/>
      <protection locked="0"/>
    </xf>
    <xf numFmtId="0" fontId="36" fillId="0" borderId="80" xfId="3" applyNumberFormat="1" applyFont="1" applyFill="1" applyBorder="1" applyAlignment="1" applyProtection="1">
      <alignment horizontal="center" vertical="center" wrapText="1"/>
      <protection locked="0"/>
    </xf>
    <xf numFmtId="0" fontId="10" fillId="25" borderId="80" xfId="2" applyFont="1" applyFill="1" applyBorder="1" applyAlignment="1">
      <alignment horizontal="center" vertical="center" wrapText="1"/>
    </xf>
    <xf numFmtId="0" fontId="10" fillId="25" borderId="31" xfId="2" applyFont="1" applyFill="1" applyBorder="1" applyAlignment="1">
      <alignment horizontal="center" vertical="center" wrapText="1"/>
    </xf>
    <xf numFmtId="0" fontId="36" fillId="25" borderId="24" xfId="3" applyNumberFormat="1" applyFont="1" applyFill="1" applyBorder="1" applyAlignment="1" applyProtection="1">
      <alignment horizontal="center" vertical="center" wrapText="1"/>
      <protection locked="0"/>
    </xf>
    <xf numFmtId="0" fontId="36" fillId="9" borderId="80" xfId="3" applyNumberFormat="1" applyFont="1" applyFill="1" applyBorder="1" applyAlignment="1" applyProtection="1">
      <alignment vertical="center" wrapText="1"/>
      <protection locked="0"/>
    </xf>
    <xf numFmtId="0" fontId="36" fillId="26" borderId="64" xfId="3" applyNumberFormat="1" applyFont="1" applyFill="1" applyBorder="1" applyAlignment="1" applyProtection="1">
      <alignment horizontal="center" vertical="center" wrapText="1"/>
      <protection locked="0"/>
    </xf>
    <xf numFmtId="166" fontId="36" fillId="26" borderId="64" xfId="3" applyNumberFormat="1" applyFont="1" applyFill="1" applyBorder="1" applyAlignment="1" applyProtection="1">
      <alignment horizontal="center" vertical="center" wrapText="1"/>
      <protection locked="0"/>
    </xf>
    <xf numFmtId="0" fontId="36" fillId="26" borderId="80" xfId="3" applyNumberFormat="1" applyFont="1" applyFill="1" applyBorder="1" applyAlignment="1" applyProtection="1">
      <alignment horizontal="center" vertical="center" wrapText="1"/>
      <protection locked="0"/>
    </xf>
    <xf numFmtId="49" fontId="35" fillId="0" borderId="80" xfId="1" applyNumberFormat="1" applyFont="1" applyFill="1" applyBorder="1" applyAlignment="1" applyProtection="1">
      <alignment horizontal="center" vertical="center" wrapText="1"/>
      <protection locked="0"/>
    </xf>
    <xf numFmtId="0" fontId="35" fillId="0" borderId="80" xfId="0" applyNumberFormat="1" applyFont="1" applyFill="1" applyBorder="1" applyAlignment="1">
      <alignment horizontal="center" vertical="center"/>
    </xf>
    <xf numFmtId="0" fontId="35" fillId="0" borderId="80" xfId="1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Font="1"/>
    <xf numFmtId="0" fontId="51" fillId="0" borderId="51" xfId="0" applyNumberFormat="1" applyFont="1" applyBorder="1" applyAlignment="1">
      <alignment horizontal="center" vertical="center" wrapText="1"/>
    </xf>
    <xf numFmtId="0" fontId="51" fillId="0" borderId="61" xfId="0" applyNumberFormat="1" applyFont="1" applyBorder="1" applyAlignment="1">
      <alignment horizontal="center" vertical="center" wrapText="1"/>
    </xf>
    <xf numFmtId="0" fontId="51" fillId="0" borderId="80" xfId="0" applyNumberFormat="1" applyFont="1" applyBorder="1" applyAlignment="1">
      <alignment horizontal="center" vertical="center" wrapText="1"/>
    </xf>
    <xf numFmtId="0" fontId="5" fillId="0" borderId="80" xfId="3" applyNumberFormat="1" applyFont="1" applyFill="1" applyBorder="1" applyAlignment="1" applyProtection="1">
      <alignment horizontal="center" vertical="center" wrapText="1"/>
      <protection locked="0"/>
    </xf>
    <xf numFmtId="9" fontId="5" fillId="4" borderId="80" xfId="3" applyNumberFormat="1" applyFont="1" applyFill="1" applyBorder="1" applyAlignment="1" applyProtection="1">
      <alignment horizontal="center" vertical="center" wrapText="1"/>
      <protection locked="0"/>
    </xf>
    <xf numFmtId="166" fontId="5" fillId="0" borderId="80" xfId="3" applyNumberFormat="1" applyFont="1" applyFill="1" applyBorder="1" applyAlignment="1" applyProtection="1">
      <alignment horizontal="center" vertical="center" wrapText="1"/>
      <protection locked="0"/>
    </xf>
    <xf numFmtId="49" fontId="60" fillId="0" borderId="64" xfId="1" applyNumberFormat="1" applyFont="1" applyFill="1" applyBorder="1" applyAlignment="1" applyProtection="1">
      <alignment horizontal="center" vertical="center" wrapText="1"/>
      <protection locked="0"/>
    </xf>
    <xf numFmtId="49" fontId="60" fillId="0" borderId="80" xfId="1" applyNumberFormat="1" applyFont="1" applyFill="1" applyBorder="1" applyAlignment="1" applyProtection="1">
      <alignment horizontal="center" vertical="center" wrapText="1"/>
      <protection locked="0"/>
    </xf>
    <xf numFmtId="0" fontId="61" fillId="0" borderId="80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3" applyNumberFormat="1" applyFont="1" applyFill="1" applyBorder="1" applyAlignment="1" applyProtection="1">
      <alignment horizontal="center" wrapText="1"/>
      <protection locked="0"/>
    </xf>
    <xf numFmtId="0" fontId="7" fillId="0" borderId="0" xfId="3" applyNumberFormat="1" applyFont="1" applyFill="1" applyBorder="1" applyAlignment="1" applyProtection="1">
      <alignment horizontal="center" vertical="top"/>
      <protection locked="0"/>
    </xf>
    <xf numFmtId="0" fontId="5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52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55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50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60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48" xfId="3" applyNumberFormat="1" applyFont="1" applyFill="1" applyBorder="1" applyAlignment="1" applyProtection="1">
      <alignment horizontal="center" vertical="center" wrapText="1"/>
      <protection locked="0"/>
    </xf>
    <xf numFmtId="0" fontId="10" fillId="9" borderId="89" xfId="2" applyFont="1" applyFill="1" applyBorder="1" applyAlignment="1">
      <alignment horizontal="center" vertical="center" wrapText="1"/>
    </xf>
    <xf numFmtId="0" fontId="10" fillId="9" borderId="31" xfId="2" applyFont="1" applyFill="1" applyBorder="1" applyAlignment="1">
      <alignment horizontal="center" vertical="center" wrapText="1"/>
    </xf>
    <xf numFmtId="0" fontId="44" fillId="0" borderId="0" xfId="2" applyFont="1" applyAlignment="1">
      <alignment horizontal="left" wrapText="1"/>
    </xf>
    <xf numFmtId="166" fontId="11" fillId="0" borderId="15" xfId="3" applyNumberFormat="1" applyFont="1" applyFill="1" applyBorder="1" applyAlignment="1" applyProtection="1">
      <alignment horizontal="center" vertical="center"/>
      <protection locked="0"/>
    </xf>
    <xf numFmtId="166" fontId="11" fillId="0" borderId="17" xfId="3" applyNumberFormat="1" applyFont="1" applyFill="1" applyBorder="1" applyAlignment="1" applyProtection="1">
      <alignment horizontal="center" vertical="center"/>
      <protection locked="0"/>
    </xf>
    <xf numFmtId="166" fontId="11" fillId="0" borderId="16" xfId="3" applyNumberFormat="1" applyFont="1" applyFill="1" applyBorder="1" applyAlignment="1" applyProtection="1">
      <alignment horizontal="center" vertical="center"/>
      <protection locked="0"/>
    </xf>
    <xf numFmtId="166" fontId="37" fillId="0" borderId="31" xfId="3" applyNumberFormat="1" applyFont="1" applyFill="1" applyBorder="1" applyAlignment="1" applyProtection="1">
      <alignment horizontal="center" vertical="center"/>
      <protection locked="0"/>
    </xf>
    <xf numFmtId="165" fontId="36" fillId="0" borderId="31" xfId="3" applyNumberFormat="1" applyFont="1" applyFill="1" applyBorder="1" applyAlignment="1" applyProtection="1">
      <alignment horizontal="center" vertical="center"/>
      <protection locked="0"/>
    </xf>
    <xf numFmtId="166" fontId="37" fillId="0" borderId="0" xfId="3" applyNumberFormat="1" applyFont="1" applyFill="1" applyBorder="1" applyAlignment="1" applyProtection="1">
      <alignment horizontal="center" vertical="center"/>
      <protection locked="0"/>
    </xf>
    <xf numFmtId="166" fontId="37" fillId="0" borderId="34" xfId="3" applyNumberFormat="1" applyFont="1" applyFill="1" applyBorder="1" applyAlignment="1" applyProtection="1">
      <alignment horizontal="center" vertical="center"/>
      <protection locked="0"/>
    </xf>
    <xf numFmtId="166" fontId="37" fillId="0" borderId="65" xfId="3" applyNumberFormat="1" applyFont="1" applyFill="1" applyBorder="1" applyAlignment="1" applyProtection="1">
      <alignment horizontal="left" vertical="center" wrapText="1"/>
      <protection locked="0"/>
    </xf>
    <xf numFmtId="166" fontId="37" fillId="0" borderId="66" xfId="3" applyNumberFormat="1" applyFont="1" applyFill="1" applyBorder="1" applyAlignment="1" applyProtection="1">
      <alignment horizontal="left" vertical="center" wrapText="1"/>
      <protection locked="0"/>
    </xf>
    <xf numFmtId="0" fontId="14" fillId="26" borderId="36" xfId="2" applyFont="1" applyFill="1" applyBorder="1" applyAlignment="1">
      <alignment horizontal="center" vertical="center" wrapText="1"/>
    </xf>
    <xf numFmtId="0" fontId="14" fillId="26" borderId="46" xfId="2" applyFont="1" applyFill="1" applyBorder="1" applyAlignment="1">
      <alignment horizontal="center" vertical="center" wrapText="1"/>
    </xf>
    <xf numFmtId="0" fontId="14" fillId="26" borderId="45" xfId="2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2" fillId="0" borderId="25" xfId="2" applyFont="1" applyBorder="1" applyAlignment="1">
      <alignment horizontal="center" vertical="center" wrapText="1"/>
    </xf>
    <xf numFmtId="165" fontId="37" fillId="0" borderId="93" xfId="3" applyNumberFormat="1" applyFont="1" applyFill="1" applyBorder="1" applyAlignment="1" applyProtection="1">
      <alignment horizontal="left" vertical="center"/>
      <protection locked="0"/>
    </xf>
    <xf numFmtId="165" fontId="37" fillId="0" borderId="96" xfId="3" applyNumberFormat="1" applyFont="1" applyFill="1" applyBorder="1" applyAlignment="1" applyProtection="1">
      <alignment horizontal="left" vertical="center"/>
      <protection locked="0"/>
    </xf>
    <xf numFmtId="166" fontId="37" fillId="0" borderId="20" xfId="3" applyNumberFormat="1" applyFont="1" applyFill="1" applyBorder="1" applyAlignment="1" applyProtection="1">
      <alignment horizontal="center" vertical="center"/>
      <protection locked="0"/>
    </xf>
    <xf numFmtId="166" fontId="37" fillId="0" borderId="18" xfId="3" applyNumberFormat="1" applyFont="1" applyFill="1" applyBorder="1" applyAlignment="1" applyProtection="1">
      <alignment horizontal="center" vertical="center"/>
      <protection locked="0"/>
    </xf>
    <xf numFmtId="166" fontId="37" fillId="0" borderId="21" xfId="3" applyNumberFormat="1" applyFont="1" applyFill="1" applyBorder="1" applyAlignment="1" applyProtection="1">
      <alignment horizontal="center" vertical="center"/>
      <protection locked="0"/>
    </xf>
    <xf numFmtId="166" fontId="37" fillId="0" borderId="12" xfId="3" applyNumberFormat="1" applyFont="1" applyFill="1" applyBorder="1" applyAlignment="1" applyProtection="1">
      <alignment horizontal="center" vertical="center"/>
      <protection locked="0"/>
    </xf>
    <xf numFmtId="166" fontId="37" fillId="0" borderId="59" xfId="3" applyNumberFormat="1" applyFont="1" applyFill="1" applyBorder="1" applyAlignment="1" applyProtection="1">
      <alignment horizontal="left" vertical="center" wrapText="1"/>
      <protection locked="0"/>
    </xf>
    <xf numFmtId="166" fontId="37" fillId="0" borderId="38" xfId="3" applyNumberFormat="1" applyFont="1" applyFill="1" applyBorder="1" applyAlignment="1" applyProtection="1">
      <alignment horizontal="left" vertical="center" wrapText="1"/>
      <protection locked="0"/>
    </xf>
    <xf numFmtId="0" fontId="46" fillId="0" borderId="0" xfId="0" applyFont="1" applyBorder="1" applyAlignment="1">
      <alignment horizontal="left" vertical="center" wrapText="1"/>
    </xf>
    <xf numFmtId="49" fontId="46" fillId="24" borderId="19" xfId="0" applyNumberFormat="1" applyFont="1" applyFill="1" applyBorder="1" applyAlignment="1">
      <alignment horizontal="center" vertical="center" wrapText="1"/>
    </xf>
    <xf numFmtId="49" fontId="46" fillId="24" borderId="20" xfId="0" applyNumberFormat="1" applyFont="1" applyFill="1" applyBorder="1" applyAlignment="1">
      <alignment horizontal="center" vertical="center" wrapText="1"/>
    </xf>
    <xf numFmtId="166" fontId="58" fillId="0" borderId="59" xfId="3" applyNumberFormat="1" applyFont="1" applyFill="1" applyBorder="1" applyAlignment="1" applyProtection="1">
      <alignment horizontal="left" vertical="center" wrapText="1"/>
      <protection locked="0"/>
    </xf>
    <xf numFmtId="166" fontId="58" fillId="0" borderId="38" xfId="3" applyNumberFormat="1" applyFont="1" applyFill="1" applyBorder="1" applyAlignment="1" applyProtection="1">
      <alignment horizontal="left" vertical="center" wrapText="1"/>
      <protection locked="0"/>
    </xf>
    <xf numFmtId="0" fontId="48" fillId="0" borderId="3" xfId="0" applyFont="1" applyBorder="1" applyAlignment="1">
      <alignment horizontal="center" vertical="center" wrapText="1"/>
    </xf>
    <xf numFmtId="0" fontId="48" fillId="0" borderId="7" xfId="0" applyFont="1" applyBorder="1" applyAlignment="1">
      <alignment horizontal="center" vertical="center" wrapText="1"/>
    </xf>
    <xf numFmtId="165" fontId="21" fillId="0" borderId="47" xfId="1" applyNumberFormat="1" applyFont="1" applyFill="1" applyBorder="1" applyAlignment="1" applyProtection="1">
      <alignment horizontal="left" vertical="top"/>
      <protection locked="0"/>
    </xf>
    <xf numFmtId="165" fontId="21" fillId="0" borderId="96" xfId="1" applyNumberFormat="1" applyFont="1" applyFill="1" applyBorder="1" applyAlignment="1" applyProtection="1">
      <alignment horizontal="left" vertical="top"/>
      <protection locked="0"/>
    </xf>
    <xf numFmtId="166" fontId="21" fillId="0" borderId="37" xfId="1" applyNumberFormat="1" applyFont="1" applyFill="1" applyBorder="1" applyAlignment="1" applyProtection="1">
      <alignment horizontal="left" vertical="center" wrapText="1"/>
      <protection locked="0"/>
    </xf>
    <xf numFmtId="166" fontId="21" fillId="0" borderId="49" xfId="1" applyNumberFormat="1" applyFont="1" applyFill="1" applyBorder="1" applyAlignment="1" applyProtection="1">
      <alignment horizontal="left" vertical="center" wrapText="1"/>
      <protection locked="0"/>
    </xf>
    <xf numFmtId="0" fontId="46" fillId="24" borderId="19" xfId="0" applyNumberFormat="1" applyFont="1" applyFill="1" applyBorder="1" applyAlignment="1">
      <alignment horizontal="center" vertical="center" wrapText="1"/>
    </xf>
    <xf numFmtId="0" fontId="46" fillId="24" borderId="20" xfId="0" applyNumberFormat="1" applyFont="1" applyFill="1" applyBorder="1" applyAlignment="1">
      <alignment horizontal="center" vertical="center" wrapText="1"/>
    </xf>
    <xf numFmtId="0" fontId="46" fillId="0" borderId="8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/>
    </xf>
    <xf numFmtId="165" fontId="21" fillId="0" borderId="93" xfId="1" applyNumberFormat="1" applyFont="1" applyFill="1" applyBorder="1" applyAlignment="1" applyProtection="1">
      <alignment horizontal="left" vertical="top"/>
      <protection locked="0"/>
    </xf>
    <xf numFmtId="165" fontId="21" fillId="0" borderId="25" xfId="1" applyNumberFormat="1" applyFont="1" applyFill="1" applyBorder="1" applyAlignment="1" applyProtection="1">
      <alignment horizontal="left" vertical="top"/>
      <protection locked="0"/>
    </xf>
    <xf numFmtId="166" fontId="21" fillId="0" borderId="65" xfId="1" applyNumberFormat="1" applyFont="1" applyFill="1" applyBorder="1" applyAlignment="1" applyProtection="1">
      <alignment horizontal="left" vertical="center" wrapText="1"/>
      <protection locked="0"/>
    </xf>
    <xf numFmtId="166" fontId="21" fillId="0" borderId="74" xfId="1" applyNumberFormat="1" applyFont="1" applyFill="1" applyBorder="1" applyAlignment="1" applyProtection="1">
      <alignment horizontal="left" vertical="center" wrapText="1"/>
      <protection locked="0"/>
    </xf>
    <xf numFmtId="0" fontId="29" fillId="0" borderId="18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59" fillId="0" borderId="0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/>
    </xf>
    <xf numFmtId="165" fontId="21" fillId="0" borderId="57" xfId="1" applyNumberFormat="1" applyFont="1" applyFill="1" applyBorder="1" applyAlignment="1" applyProtection="1">
      <alignment horizontal="left" vertical="top"/>
      <protection locked="0"/>
    </xf>
    <xf numFmtId="166" fontId="21" fillId="0" borderId="76" xfId="1" applyNumberFormat="1" applyFont="1" applyFill="1" applyBorder="1" applyAlignment="1" applyProtection="1">
      <alignment horizontal="left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left" vertical="center" wrapText="1"/>
    </xf>
    <xf numFmtId="0" fontId="23" fillId="0" borderId="92" xfId="2" applyFont="1" applyBorder="1" applyAlignment="1">
      <alignment horizontal="center" vertical="center" wrapText="1"/>
    </xf>
    <xf numFmtId="0" fontId="23" fillId="0" borderId="0" xfId="2" applyFont="1" applyBorder="1" applyAlignment="1">
      <alignment horizontal="center" vertical="center" wrapText="1"/>
    </xf>
    <xf numFmtId="0" fontId="23" fillId="0" borderId="20" xfId="2" applyFont="1" applyBorder="1" applyAlignment="1">
      <alignment horizontal="center" vertical="center" wrapText="1"/>
    </xf>
    <xf numFmtId="0" fontId="41" fillId="0" borderId="27" xfId="2" applyFont="1" applyBorder="1" applyAlignment="1">
      <alignment horizontal="center"/>
    </xf>
    <xf numFmtId="165" fontId="21" fillId="0" borderId="2" xfId="3" applyNumberFormat="1" applyFont="1" applyFill="1" applyBorder="1" applyAlignment="1" applyProtection="1">
      <alignment horizontal="left" vertical="top"/>
      <protection locked="0"/>
    </xf>
    <xf numFmtId="165" fontId="21" fillId="0" borderId="25" xfId="3" applyNumberFormat="1" applyFont="1" applyFill="1" applyBorder="1" applyAlignment="1" applyProtection="1">
      <alignment horizontal="left" vertical="top"/>
      <protection locked="0"/>
    </xf>
    <xf numFmtId="166" fontId="21" fillId="0" borderId="6" xfId="3" applyNumberFormat="1" applyFont="1" applyFill="1" applyBorder="1" applyAlignment="1" applyProtection="1">
      <alignment horizontal="left" vertical="center" wrapText="1"/>
      <protection locked="0"/>
    </xf>
    <xf numFmtId="166" fontId="21" fillId="0" borderId="40" xfId="3" applyNumberFormat="1" applyFont="1" applyFill="1" applyBorder="1" applyAlignment="1" applyProtection="1">
      <alignment horizontal="left" vertical="center" wrapText="1"/>
      <protection locked="0"/>
    </xf>
    <xf numFmtId="0" fontId="40" fillId="0" borderId="90" xfId="2" applyFont="1" applyBorder="1" applyAlignment="1">
      <alignment horizontal="center" vertical="center" wrapText="1"/>
    </xf>
    <xf numFmtId="0" fontId="40" fillId="0" borderId="0" xfId="2" applyFont="1" applyBorder="1" applyAlignment="1">
      <alignment horizontal="center" vertical="center" wrapText="1"/>
    </xf>
    <xf numFmtId="0" fontId="40" fillId="0" borderId="27" xfId="2" applyFont="1" applyBorder="1" applyAlignment="1">
      <alignment horizontal="center" vertical="center" wrapText="1"/>
    </xf>
    <xf numFmtId="167" fontId="5" fillId="0" borderId="80" xfId="3" applyNumberFormat="1" applyFont="1" applyFill="1" applyBorder="1" applyAlignment="1" applyProtection="1">
      <alignment horizontal="center" vertical="center" wrapText="1"/>
      <protection locked="0"/>
    </xf>
    <xf numFmtId="0" fontId="5" fillId="4" borderId="52" xfId="3" applyNumberFormat="1" applyFont="1" applyFill="1" applyBorder="1" applyAlignment="1" applyProtection="1">
      <alignment horizontal="center" vertical="center" wrapText="1"/>
      <protection locked="0"/>
    </xf>
    <xf numFmtId="0" fontId="5" fillId="4" borderId="55" xfId="3" applyNumberFormat="1" applyFont="1" applyFill="1" applyBorder="1" applyAlignment="1" applyProtection="1">
      <alignment horizontal="center" vertical="center" wrapText="1"/>
      <protection locked="0"/>
    </xf>
    <xf numFmtId="0" fontId="5" fillId="26" borderId="80" xfId="3" applyNumberFormat="1" applyFont="1" applyFill="1" applyBorder="1" applyAlignment="1" applyProtection="1">
      <alignment horizontal="center" vertical="center" wrapText="1"/>
      <protection locked="0"/>
    </xf>
    <xf numFmtId="167" fontId="5" fillId="26" borderId="80" xfId="3" applyNumberFormat="1" applyFont="1" applyFill="1" applyBorder="1" applyAlignment="1" applyProtection="1">
      <alignment horizontal="center" vertical="center" wrapText="1"/>
      <protection locked="0"/>
    </xf>
  </cellXfs>
  <cellStyles count="61">
    <cellStyle name="20% — акцент1" xfId="8"/>
    <cellStyle name="20% — акцент2" xfId="9"/>
    <cellStyle name="20% — акцент3" xfId="10"/>
    <cellStyle name="20% — акцент4" xfId="11"/>
    <cellStyle name="20% — акцент5" xfId="12"/>
    <cellStyle name="20% — акцент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60% — акцент1" xfId="20"/>
    <cellStyle name="60% — акцент2" xfId="21"/>
    <cellStyle name="60% — акцент3" xfId="22"/>
    <cellStyle name="60% — акцент4" xfId="23"/>
    <cellStyle name="60% — акцент5" xfId="24"/>
    <cellStyle name="60% — акцент6" xfId="25"/>
    <cellStyle name="Денежный" xfId="1" builtinId="4"/>
    <cellStyle name="Денежный 10" xfId="44"/>
    <cellStyle name="Денежный 11" xfId="47"/>
    <cellStyle name="Денежный 12" xfId="49"/>
    <cellStyle name="Денежный 13" xfId="52"/>
    <cellStyle name="Денежный 14" xfId="53"/>
    <cellStyle name="Денежный 15" xfId="57"/>
    <cellStyle name="Денежный 2" xfId="3"/>
    <cellStyle name="Денежный 2 2" xfId="33"/>
    <cellStyle name="Денежный 2 3" xfId="55"/>
    <cellStyle name="Денежный 3" xfId="26"/>
    <cellStyle name="Денежный 4" xfId="30"/>
    <cellStyle name="Денежный 5" xfId="31"/>
    <cellStyle name="Денежный 6" xfId="34"/>
    <cellStyle name="Денежный 7" xfId="35"/>
    <cellStyle name="Денежный 8" xfId="36"/>
    <cellStyle name="Денежный 9" xfId="37"/>
    <cellStyle name="Обычный" xfId="0" builtinId="0"/>
    <cellStyle name="Обычный 10" xfId="38"/>
    <cellStyle name="Обычный 11" xfId="39"/>
    <cellStyle name="Обычный 12" xfId="40"/>
    <cellStyle name="Обычный 13" xfId="45"/>
    <cellStyle name="Обычный 14" xfId="48"/>
    <cellStyle name="Обычный 15" xfId="50"/>
    <cellStyle name="Обычный 16" xfId="51"/>
    <cellStyle name="Обычный 17" xfId="56"/>
    <cellStyle name="Обычный 18" xfId="58"/>
    <cellStyle name="Обычный 2" xfId="2"/>
    <cellStyle name="Обычный 2 2" xfId="27"/>
    <cellStyle name="Обычный 2 2 2" xfId="41"/>
    <cellStyle name="Обычный 2 2 3" xfId="60"/>
    <cellStyle name="Обычный 2 3" xfId="46"/>
    <cellStyle name="Обычный 2 4" xfId="59"/>
    <cellStyle name="Обычный 3" xfId="4"/>
    <cellStyle name="Обычный 3 2" xfId="32"/>
    <cellStyle name="Обычный 3 3" xfId="54"/>
    <cellStyle name="Обычный 4" xfId="5"/>
    <cellStyle name="Обычный 5" xfId="7"/>
    <cellStyle name="Обычный 6" xfId="28"/>
    <cellStyle name="Обычный 7" xfId="29"/>
    <cellStyle name="Обычный 8" xfId="42"/>
    <cellStyle name="Обычный 9" xfId="43"/>
    <cellStyle name="Примечание 2" xfId="6"/>
  </cellStyles>
  <dxfs count="2">
    <dxf>
      <fill>
        <patternFill>
          <bgColor rgb="FFFFFF00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77;8,%20&#1077;11,%20&#1077;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88;&#1072;&#1073;&#1086;&#1090;&#1072;/III%20&#1082;&#1074;.2019/&#1050;&#1086;&#1087;&#1080;&#1103;%201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744/AppData/Local/Microsoft/Windows/Temporary%20Internet%20Files/Content.Outlook/PIQ3CW3J/&#1060;&#1052;/&#1060;&#1052;%202018%20=%203%20&#1082;&#1074;%20264&#1085;/&#1052;&#1050;&#1060;&#1052;%202018%20&#1079;&#1072;%209%20&#1084;&#1077;&#1089;&#1103;&#1094;&#1077;&#1074;/&#1050;&#1040;&#1048;%20&#1087;&#1086;&#1090;&#1091;&#1075;&#108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03128"/>
      <sheetName val="Лист1"/>
      <sheetName val="Лист3"/>
      <sheetName val="е8"/>
      <sheetName val="е11,е12"/>
      <sheetName val="XDO_META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03128"/>
      <sheetName val="Лист1"/>
      <sheetName val="расходы е7,е9"/>
      <sheetName val="показатель E8"/>
      <sheetName val="сумма по Е8"/>
      <sheetName val="XDO_META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очники данных"/>
      <sheetName val="Активы"/>
      <sheetName val="ВФК и ВФА"/>
      <sheetName val="Учет и Отчетность"/>
      <sheetName val="доходы"/>
      <sheetName val="расходы"/>
      <sheetName val="ГАСФБ Активы"/>
      <sheetName val="ГАСФБ ВФК и ВФА"/>
      <sheetName val="ГАСФБ Учет и Отчетность"/>
      <sheetName val="ГАСФБ доходы"/>
      <sheetName val="ГАСФБ расходы"/>
      <sheetName val="Отчет по Легенде"/>
      <sheetName val="Итог с АА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D13" t="str">
            <v>Общая оценка
(в баллах)</v>
          </cell>
        </row>
        <row r="14">
          <cell r="H14" t="str">
            <v xml:space="preserve"> Управление расходами бюджета</v>
          </cell>
          <cell r="J14" t="str">
            <v xml:space="preserve"> Управление доходами бюджета</v>
          </cell>
          <cell r="L14" t="str">
            <v>Учет и отчетность</v>
          </cell>
          <cell r="N14" t="str">
            <v>Контроль и аудит</v>
          </cell>
          <cell r="P14" t="str">
            <v>Управление активами</v>
          </cell>
        </row>
        <row r="15">
          <cell r="D15">
            <v>3</v>
          </cell>
          <cell r="H15">
            <v>7</v>
          </cell>
          <cell r="J15">
            <v>9</v>
          </cell>
          <cell r="L15">
            <v>11</v>
          </cell>
          <cell r="N15">
            <v>13</v>
          </cell>
          <cell r="P15">
            <v>15</v>
          </cell>
        </row>
        <row r="16">
          <cell r="D16">
            <v>47.489827565864466</v>
          </cell>
          <cell r="H16">
            <v>29.942151440728594</v>
          </cell>
          <cell r="J16">
            <v>63.39762536966964</v>
          </cell>
          <cell r="L16">
            <v>42.857142857142861</v>
          </cell>
          <cell r="N16">
            <v>97.188715953307394</v>
          </cell>
        </row>
        <row r="17">
          <cell r="D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</row>
        <row r="18">
          <cell r="D18">
            <v>68.870630307374839</v>
          </cell>
          <cell r="H18">
            <v>68.267483255607502</v>
          </cell>
          <cell r="J18">
            <v>37.5110127234326</v>
          </cell>
          <cell r="L18">
            <v>100</v>
          </cell>
          <cell r="N18">
            <v>96.721789883268485</v>
          </cell>
        </row>
        <row r="19">
          <cell r="D19">
            <v>59.393851464385676</v>
          </cell>
          <cell r="H19">
            <v>73.043870311489229</v>
          </cell>
          <cell r="J19">
            <v>17.329514846485196</v>
          </cell>
          <cell r="L19">
            <v>85.714285714285722</v>
          </cell>
          <cell r="N19">
            <v>51.459143968871587</v>
          </cell>
        </row>
        <row r="20">
          <cell r="D20">
            <v>66.76154388398129</v>
          </cell>
          <cell r="H20">
            <v>59.370517735176819</v>
          </cell>
          <cell r="J20">
            <v>56.781663169294575</v>
          </cell>
          <cell r="L20">
            <v>100</v>
          </cell>
          <cell r="N20">
            <v>82.52918287937743</v>
          </cell>
        </row>
        <row r="21">
          <cell r="D21">
            <v>58.855629343614694</v>
          </cell>
          <cell r="H21">
            <v>51.944075985790974</v>
          </cell>
          <cell r="J21">
            <v>60.171134636484211</v>
          </cell>
          <cell r="L21">
            <v>85.714285714285708</v>
          </cell>
          <cell r="N21">
            <v>58.657587548638134</v>
          </cell>
        </row>
        <row r="22">
          <cell r="D22">
            <v>70.112994007258521</v>
          </cell>
          <cell r="H22">
            <v>72.637402147301827</v>
          </cell>
          <cell r="J22">
            <v>50.494881912136805</v>
          </cell>
          <cell r="L22">
            <v>85.714285714285708</v>
          </cell>
          <cell r="N22">
            <v>79.221789883268485</v>
          </cell>
        </row>
        <row r="23">
          <cell r="D23">
            <v>72.16261504954474</v>
          </cell>
          <cell r="H23">
            <v>74.382189778940983</v>
          </cell>
          <cell r="J23">
            <v>62.674708046031412</v>
          </cell>
          <cell r="L23">
            <v>90.476190476190467</v>
          </cell>
          <cell r="N23">
            <v>61.605058365758758</v>
          </cell>
        </row>
        <row r="24">
          <cell r="D24">
            <v>53.813566639892542</v>
          </cell>
          <cell r="H24">
            <v>49.94292379274038</v>
          </cell>
          <cell r="J24">
            <v>69.182294944149731</v>
          </cell>
          <cell r="L24">
            <v>35.714285714285715</v>
          </cell>
          <cell r="N24">
            <v>60.505836575875492</v>
          </cell>
        </row>
        <row r="25">
          <cell r="D25">
            <v>72.131900294742309</v>
          </cell>
          <cell r="H25">
            <v>69.651585262731615</v>
          </cell>
          <cell r="J25">
            <v>63.635310083930463</v>
          </cell>
          <cell r="L25">
            <v>85.714285714285708</v>
          </cell>
          <cell r="N25">
            <v>84.260700389105068</v>
          </cell>
        </row>
        <row r="26">
          <cell r="D26">
            <v>64.621709219698047</v>
          </cell>
          <cell r="H26">
            <v>56.114395568936025</v>
          </cell>
          <cell r="J26">
            <v>55.830859443557344</v>
          </cell>
          <cell r="L26">
            <v>100</v>
          </cell>
          <cell r="N26">
            <v>80.797665369649806</v>
          </cell>
        </row>
        <row r="27">
          <cell r="D27">
            <v>70.373048443009139</v>
          </cell>
          <cell r="H27">
            <v>68.500883349356656</v>
          </cell>
          <cell r="J27">
            <v>60.263399042899877</v>
          </cell>
          <cell r="L27">
            <v>92.85714285714289</v>
          </cell>
          <cell r="N27">
            <v>73.949416342412462</v>
          </cell>
        </row>
        <row r="28">
          <cell r="D28">
            <v>74.95935508402745</v>
          </cell>
          <cell r="H28">
            <v>62.928829876592076</v>
          </cell>
          <cell r="J28">
            <v>83.423625961265046</v>
          </cell>
          <cell r="L28">
            <v>92.85714285714289</v>
          </cell>
          <cell r="N28">
            <v>92.35408560311285</v>
          </cell>
        </row>
        <row r="29">
          <cell r="D29">
            <v>54.369791806582242</v>
          </cell>
          <cell r="H29">
            <v>33.513323623060046</v>
          </cell>
          <cell r="J29">
            <v>67.529823065040588</v>
          </cell>
          <cell r="L29">
            <v>97.142857142857139</v>
          </cell>
          <cell r="N29">
            <v>75.505836575875492</v>
          </cell>
        </row>
        <row r="30">
          <cell r="D30">
            <v>57.732821045047572</v>
          </cell>
          <cell r="H30">
            <v>51.154883048137947</v>
          </cell>
          <cell r="J30">
            <v>49.020966940029631</v>
          </cell>
          <cell r="L30">
            <v>100</v>
          </cell>
          <cell r="N30">
            <v>58.774319066147861</v>
          </cell>
        </row>
        <row r="31">
          <cell r="D31">
            <v>66.942550220566275</v>
          </cell>
          <cell r="H31">
            <v>59.058254724570034</v>
          </cell>
          <cell r="J31">
            <v>66.948403967168062</v>
          </cell>
          <cell r="L31">
            <v>85.714285714285722</v>
          </cell>
          <cell r="N31">
            <v>81.274319066147854</v>
          </cell>
        </row>
        <row r="32">
          <cell r="D32">
            <v>70.203804649184136</v>
          </cell>
          <cell r="H32">
            <v>59.005812599497041</v>
          </cell>
          <cell r="J32">
            <v>65.997942582848012</v>
          </cell>
          <cell r="L32">
            <v>100</v>
          </cell>
          <cell r="N32">
            <v>95.009727626459139</v>
          </cell>
        </row>
        <row r="33">
          <cell r="D33">
            <v>61.514323712663177</v>
          </cell>
          <cell r="H33">
            <v>47.110116987145219</v>
          </cell>
          <cell r="J33">
            <v>60.054050071390478</v>
          </cell>
          <cell r="L33">
            <v>92.857142857142861</v>
          </cell>
          <cell r="N33">
            <v>93.297665369649806</v>
          </cell>
        </row>
        <row r="34">
          <cell r="D34">
            <v>64.707554562937077</v>
          </cell>
          <cell r="H34">
            <v>62.94706243363818</v>
          </cell>
          <cell r="J34">
            <v>67.482925987804009</v>
          </cell>
          <cell r="L34">
            <v>35.714285714285715</v>
          </cell>
          <cell r="N34">
            <v>96.099221789883259</v>
          </cell>
        </row>
        <row r="35">
          <cell r="D35">
            <v>69.92909788727026</v>
          </cell>
          <cell r="H35">
            <v>70.244632134580925</v>
          </cell>
          <cell r="J35">
            <v>53.561449358015899</v>
          </cell>
          <cell r="L35">
            <v>71.428571428571431</v>
          </cell>
          <cell r="N35">
            <v>96.566147859922168</v>
          </cell>
        </row>
        <row r="36">
          <cell r="D36">
            <v>66.85795253770101</v>
          </cell>
          <cell r="H36">
            <v>59.517360314465726</v>
          </cell>
          <cell r="J36">
            <v>67.403459285576176</v>
          </cell>
          <cell r="L36">
            <v>85.714285714285722</v>
          </cell>
          <cell r="N36">
            <v>77.850194552529189</v>
          </cell>
        </row>
        <row r="37">
          <cell r="D37">
            <v>73.668717800742471</v>
          </cell>
          <cell r="H37">
            <v>63.06166838876193</v>
          </cell>
          <cell r="J37">
            <v>71.933893081489146</v>
          </cell>
          <cell r="L37">
            <v>100</v>
          </cell>
          <cell r="N37">
            <v>95.009727626459139</v>
          </cell>
        </row>
        <row r="38">
          <cell r="D38">
            <v>69.626934708956966</v>
          </cell>
          <cell r="H38">
            <v>60.499751337463969</v>
          </cell>
          <cell r="J38">
            <v>67.492533869340448</v>
          </cell>
          <cell r="L38">
            <v>100</v>
          </cell>
          <cell r="N38">
            <v>81.429961089494171</v>
          </cell>
        </row>
        <row r="39">
          <cell r="D39">
            <v>66.353125646413346</v>
          </cell>
          <cell r="H39">
            <v>56.637618292106239</v>
          </cell>
          <cell r="J39">
            <v>67.489397817208442</v>
          </cell>
          <cell r="L39">
            <v>92.85714285714289</v>
          </cell>
          <cell r="N39">
            <v>78.608949416342426</v>
          </cell>
        </row>
        <row r="40">
          <cell r="D40">
            <v>66.015651652068854</v>
          </cell>
          <cell r="H40">
            <v>70.538789597938262</v>
          </cell>
          <cell r="J40">
            <v>36.997490004469483</v>
          </cell>
          <cell r="L40">
            <v>85.714285714285708</v>
          </cell>
          <cell r="N40">
            <v>79.552529182879383</v>
          </cell>
        </row>
        <row r="41">
          <cell r="D41">
            <v>65.902079907577019</v>
          </cell>
          <cell r="H41">
            <v>54.628391342161187</v>
          </cell>
          <cell r="J41">
            <v>65.980802522002008</v>
          </cell>
          <cell r="L41">
            <v>85.714285714285722</v>
          </cell>
          <cell r="N41">
            <v>93.297665369649806</v>
          </cell>
        </row>
        <row r="42">
          <cell r="D42">
            <v>62.810601211592711</v>
          </cell>
          <cell r="H42">
            <v>63.171078422471204</v>
          </cell>
          <cell r="J42">
            <v>63.967524641076636</v>
          </cell>
          <cell r="L42">
            <v>28.571428571428573</v>
          </cell>
          <cell r="N42">
            <v>93.453307392996109</v>
          </cell>
        </row>
        <row r="43">
          <cell r="D43">
            <v>69.112861606688497</v>
          </cell>
          <cell r="H43">
            <v>59.612376081712817</v>
          </cell>
          <cell r="J43">
            <v>71.505964129842226</v>
          </cell>
          <cell r="L43">
            <v>92.85714285714289</v>
          </cell>
          <cell r="N43">
            <v>80.963035019455248</v>
          </cell>
        </row>
        <row r="44">
          <cell r="D44">
            <v>71.168779073738548</v>
          </cell>
          <cell r="H44">
            <v>69.507000324431033</v>
          </cell>
          <cell r="J44">
            <v>71.169191334046445</v>
          </cell>
          <cell r="L44">
            <v>92.85714285714289</v>
          </cell>
          <cell r="N44">
            <v>56.459143968871594</v>
          </cell>
        </row>
        <row r="45">
          <cell r="D45">
            <v>56.934471049069039</v>
          </cell>
          <cell r="H45">
            <v>52.514400793865832</v>
          </cell>
          <cell r="J45">
            <v>60.210177820983937</v>
          </cell>
          <cell r="L45">
            <v>100</v>
          </cell>
          <cell r="N45">
            <v>26.536964980544749</v>
          </cell>
        </row>
        <row r="46">
          <cell r="D46">
            <v>60.480056732298948</v>
          </cell>
          <cell r="H46">
            <v>54.081519403871155</v>
          </cell>
          <cell r="J46">
            <v>37.893685436191916</v>
          </cell>
          <cell r="L46">
            <v>92.857142857142861</v>
          </cell>
          <cell r="N46">
            <v>95.632295719844365</v>
          </cell>
        </row>
        <row r="47">
          <cell r="D47">
            <v>60.602242144687857</v>
          </cell>
          <cell r="H47">
            <v>44.976551335019664</v>
          </cell>
          <cell r="J47">
            <v>65.033395827683904</v>
          </cell>
          <cell r="L47">
            <v>85.714285714285722</v>
          </cell>
          <cell r="N47">
            <v>93.142023346303503</v>
          </cell>
        </row>
        <row r="48">
          <cell r="D48">
            <v>66.759480002992689</v>
          </cell>
          <cell r="H48">
            <v>65.071509049756216</v>
          </cell>
          <cell r="J48">
            <v>60.049604139621614</v>
          </cell>
          <cell r="L48">
            <v>78.571428571428584</v>
          </cell>
          <cell r="N48">
            <v>74.114785992217904</v>
          </cell>
        </row>
        <row r="49">
          <cell r="D49">
            <v>54.589996255183834</v>
          </cell>
          <cell r="H49">
            <v>52.723137492043527</v>
          </cell>
          <cell r="J49">
            <v>36.373986734056956</v>
          </cell>
          <cell r="L49">
            <v>85.714285714285708</v>
          </cell>
          <cell r="N49">
            <v>64.095330739299612</v>
          </cell>
        </row>
        <row r="50">
          <cell r="D50">
            <v>72.514216482298167</v>
          </cell>
          <cell r="H50">
            <v>75.285234805218636</v>
          </cell>
          <cell r="J50">
            <v>63.752833818777162</v>
          </cell>
          <cell r="L50">
            <v>92.857142857142861</v>
          </cell>
          <cell r="N50">
            <v>56.303501945525291</v>
          </cell>
        </row>
        <row r="51">
          <cell r="D51">
            <v>69.207575266888057</v>
          </cell>
          <cell r="H51">
            <v>74.851479123473112</v>
          </cell>
          <cell r="J51">
            <v>66.740818133504604</v>
          </cell>
          <cell r="L51">
            <v>42.857142857142861</v>
          </cell>
          <cell r="N51">
            <v>76.293774319066159</v>
          </cell>
        </row>
        <row r="52">
          <cell r="D52">
            <v>79.45314644901697</v>
          </cell>
          <cell r="H52">
            <v>77.900543261584232</v>
          </cell>
          <cell r="J52">
            <v>64.453377056710764</v>
          </cell>
          <cell r="L52">
            <v>95.238095238095227</v>
          </cell>
          <cell r="N52">
            <v>97.188715953307394</v>
          </cell>
        </row>
        <row r="53">
          <cell r="D53">
            <v>67.232253010851394</v>
          </cell>
          <cell r="H53">
            <v>72.179205334616199</v>
          </cell>
          <cell r="J53">
            <v>67.466476951664518</v>
          </cell>
          <cell r="L53">
            <v>92.85714285714289</v>
          </cell>
          <cell r="N53">
            <v>20.408560311284045</v>
          </cell>
        </row>
        <row r="54">
          <cell r="D54">
            <v>66.778573998058562</v>
          </cell>
          <cell r="H54">
            <v>73.0959400564752</v>
          </cell>
          <cell r="J54">
            <v>37.220194275011828</v>
          </cell>
          <cell r="L54">
            <v>64.285714285714292</v>
          </cell>
          <cell r="N54">
            <v>95.943579766536971</v>
          </cell>
        </row>
        <row r="55">
          <cell r="D55">
            <v>76.409692624983762</v>
          </cell>
          <cell r="H55">
            <v>72.82846561732697</v>
          </cell>
          <cell r="J55">
            <v>67.314704387427312</v>
          </cell>
          <cell r="L55">
            <v>100</v>
          </cell>
          <cell r="N55">
            <v>84.231517509727638</v>
          </cell>
        </row>
        <row r="56">
          <cell r="D56">
            <v>70.596627232897944</v>
          </cell>
          <cell r="H56">
            <v>64.608494042204427</v>
          </cell>
          <cell r="J56">
            <v>65.578191542146541</v>
          </cell>
          <cell r="L56">
            <v>92.85714285714289</v>
          </cell>
          <cell r="N56">
            <v>82.519455252918306</v>
          </cell>
        </row>
        <row r="57">
          <cell r="D57">
            <v>78.010366875877409</v>
          </cell>
          <cell r="H57">
            <v>75.39781196711759</v>
          </cell>
          <cell r="J57">
            <v>76.745387071978413</v>
          </cell>
          <cell r="L57">
            <v>100</v>
          </cell>
          <cell r="N57">
            <v>69.270428015564207</v>
          </cell>
        </row>
        <row r="58">
          <cell r="D58">
            <v>71.553014971762394</v>
          </cell>
          <cell r="H58">
            <v>68.814220827865668</v>
          </cell>
          <cell r="J58">
            <v>74.142116528446962</v>
          </cell>
          <cell r="L58">
            <v>92.85714285714289</v>
          </cell>
          <cell r="N58">
            <v>57.091439688715951</v>
          </cell>
        </row>
        <row r="59">
          <cell r="D59">
            <v>59.172869662978641</v>
          </cell>
          <cell r="H59">
            <v>48.107221931500263</v>
          </cell>
          <cell r="J59">
            <v>66.907508096954757</v>
          </cell>
          <cell r="L59">
            <v>85.714285714285722</v>
          </cell>
          <cell r="N59">
            <v>65.184824902723747</v>
          </cell>
        </row>
        <row r="60">
          <cell r="D60">
            <v>60.904668917739265</v>
          </cell>
          <cell r="H60">
            <v>47.131787803963839</v>
          </cell>
          <cell r="J60">
            <v>60.051612863601257</v>
          </cell>
          <cell r="L60">
            <v>85.714285714285722</v>
          </cell>
          <cell r="N60">
            <v>95.476653696498047</v>
          </cell>
        </row>
        <row r="61">
          <cell r="D61">
            <v>82.191821734864334</v>
          </cell>
          <cell r="H61">
            <v>76.571514405253339</v>
          </cell>
          <cell r="J61">
            <v>77.426703064960265</v>
          </cell>
          <cell r="L61">
            <v>100</v>
          </cell>
          <cell r="N61">
            <v>96.566147859922168</v>
          </cell>
        </row>
        <row r="62">
          <cell r="D62">
            <v>69.184027120405929</v>
          </cell>
          <cell r="H62">
            <v>62.931107188794755</v>
          </cell>
          <cell r="J62">
            <v>70.575986233026569</v>
          </cell>
          <cell r="L62">
            <v>85.714285714285722</v>
          </cell>
          <cell r="N62">
            <v>76.410505836575894</v>
          </cell>
        </row>
        <row r="63">
          <cell r="D63">
            <v>64.714664445934204</v>
          </cell>
          <cell r="H63">
            <v>69.93630016257525</v>
          </cell>
          <cell r="J63">
            <v>60.107082310388179</v>
          </cell>
          <cell r="L63">
            <v>85.714285714285722</v>
          </cell>
          <cell r="N63">
            <v>30.077821011673155</v>
          </cell>
        </row>
        <row r="64">
          <cell r="D64">
            <v>70.310511663876042</v>
          </cell>
          <cell r="H64">
            <v>74.781296181124716</v>
          </cell>
          <cell r="J64">
            <v>36.993967692286375</v>
          </cell>
          <cell r="L64">
            <v>85.714285714285722</v>
          </cell>
          <cell r="N64">
            <v>96.099221789883259</v>
          </cell>
        </row>
        <row r="65">
          <cell r="D65">
            <v>76.56066335301314</v>
          </cell>
          <cell r="H65">
            <v>72.671062420065653</v>
          </cell>
          <cell r="J65">
            <v>67.574749411102758</v>
          </cell>
          <cell r="L65">
            <v>100</v>
          </cell>
          <cell r="N65">
            <v>85.632295719844365</v>
          </cell>
        </row>
        <row r="66">
          <cell r="D66">
            <v>74.084100278162737</v>
          </cell>
          <cell r="H66">
            <v>72.225408393741688</v>
          </cell>
          <cell r="J66">
            <v>54.138141702762191</v>
          </cell>
          <cell r="L66">
            <v>100</v>
          </cell>
          <cell r="N66">
            <v>91.877431906614788</v>
          </cell>
        </row>
        <row r="67">
          <cell r="D67">
            <v>80.685463193082853</v>
          </cell>
          <cell r="H67">
            <v>74.98264046206387</v>
          </cell>
          <cell r="J67">
            <v>78.061531551968983</v>
          </cell>
          <cell r="L67">
            <v>92.85714285714289</v>
          </cell>
          <cell r="N67">
            <v>97.188715953307394</v>
          </cell>
        </row>
        <row r="68">
          <cell r="D68">
            <v>70.63969127937591</v>
          </cell>
          <cell r="H68">
            <v>69.147493942498159</v>
          </cell>
          <cell r="J68">
            <v>76.325366611713491</v>
          </cell>
          <cell r="L68">
            <v>92.85714285714289</v>
          </cell>
          <cell r="N68">
            <v>44.45525291828794</v>
          </cell>
        </row>
        <row r="69">
          <cell r="D69">
            <v>75.165357314077966</v>
          </cell>
          <cell r="H69">
            <v>69.726775318763629</v>
          </cell>
          <cell r="J69">
            <v>67.261365422362985</v>
          </cell>
          <cell r="L69">
            <v>92.85714285714289</v>
          </cell>
          <cell r="N69">
            <v>94.54280155642023</v>
          </cell>
        </row>
        <row r="70">
          <cell r="D70">
            <v>70.039928352948408</v>
          </cell>
          <cell r="H70">
            <v>53.983151999271115</v>
          </cell>
          <cell r="J70">
            <v>75.778595818522916</v>
          </cell>
          <cell r="L70">
            <v>100</v>
          </cell>
          <cell r="N70">
            <v>97.188715953307394</v>
          </cell>
        </row>
        <row r="71">
          <cell r="D71">
            <v>76.658346681906778</v>
          </cell>
          <cell r="H71">
            <v>66.508845743652657</v>
          </cell>
          <cell r="J71">
            <v>79.93542362303485</v>
          </cell>
          <cell r="L71">
            <v>92.85714285714289</v>
          </cell>
          <cell r="N71">
            <v>97.188715953307394</v>
          </cell>
        </row>
        <row r="72">
          <cell r="D72">
            <v>60.337229647784127</v>
          </cell>
          <cell r="H72">
            <v>44.242424242424249</v>
          </cell>
          <cell r="J72">
            <v>70</v>
          </cell>
          <cell r="L72">
            <v>85.714285714285722</v>
          </cell>
          <cell r="N72">
            <v>85.165369649805456</v>
          </cell>
        </row>
        <row r="73">
          <cell r="D73">
            <v>57.596245825974286</v>
          </cell>
          <cell r="H73">
            <v>47.717472201295593</v>
          </cell>
          <cell r="J73">
            <v>74.930978157270275</v>
          </cell>
          <cell r="L73">
            <v>85.714285714285722</v>
          </cell>
          <cell r="N73">
            <v>39.766536964980546</v>
          </cell>
        </row>
        <row r="74">
          <cell r="D74">
            <v>59.281675934803438</v>
          </cell>
          <cell r="H74">
            <v>42.057252284552824</v>
          </cell>
          <cell r="J74">
            <v>63.019535516253924</v>
          </cell>
          <cell r="L74">
            <v>95.238095238095227</v>
          </cell>
          <cell r="N74">
            <v>88.939688715953309</v>
          </cell>
        </row>
        <row r="75">
          <cell r="D75">
            <v>69.570311905542198</v>
          </cell>
          <cell r="H75">
            <v>54.061696658097681</v>
          </cell>
          <cell r="J75">
            <v>76.11298293351517</v>
          </cell>
          <cell r="L75">
            <v>100</v>
          </cell>
          <cell r="N75">
            <v>92.5</v>
          </cell>
        </row>
        <row r="76">
          <cell r="D76">
            <v>64.791467746974149</v>
          </cell>
          <cell r="H76">
            <v>47.629119025217314</v>
          </cell>
          <cell r="J76">
            <v>67.969923501857494</v>
          </cell>
          <cell r="L76">
            <v>100</v>
          </cell>
          <cell r="N76">
            <v>95.943579766536971</v>
          </cell>
        </row>
        <row r="77">
          <cell r="D77">
            <v>66.18671912004352</v>
          </cell>
          <cell r="H77">
            <v>48.35181436949717</v>
          </cell>
          <cell r="J77">
            <v>74.977648867463259</v>
          </cell>
          <cell r="L77">
            <v>92.85714285714289</v>
          </cell>
          <cell r="N77">
            <v>98.599221789883273</v>
          </cell>
        </row>
        <row r="78">
          <cell r="D78">
            <v>52.076052560055594</v>
          </cell>
          <cell r="H78">
            <v>34.70721186020382</v>
          </cell>
          <cell r="J78">
            <v>82.933511540668306</v>
          </cell>
          <cell r="L78">
            <v>28.571428571428573</v>
          </cell>
          <cell r="N78">
            <v>92.9863813229572</v>
          </cell>
        </row>
        <row r="79">
          <cell r="D79">
            <v>60.518530102707032</v>
          </cell>
          <cell r="H79">
            <v>44.141232905914897</v>
          </cell>
          <cell r="J79">
            <v>67.160106740673143</v>
          </cell>
          <cell r="L79">
            <v>92.85714285714289</v>
          </cell>
          <cell r="N79">
            <v>85.009727626459153</v>
          </cell>
        </row>
        <row r="80">
          <cell r="D80">
            <v>61.112644651068777</v>
          </cell>
          <cell r="H80">
            <v>50.681818181818187</v>
          </cell>
          <cell r="J80">
            <v>70</v>
          </cell>
          <cell r="L80">
            <v>71.428571428571431</v>
          </cell>
          <cell r="N80">
            <v>78.608949416342426</v>
          </cell>
        </row>
        <row r="81">
          <cell r="D81">
            <v>60.565454495027872</v>
          </cell>
          <cell r="H81">
            <v>52.735362366945125</v>
          </cell>
          <cell r="J81">
            <v>48.699175504995708</v>
          </cell>
          <cell r="L81">
            <v>92.85714285714289</v>
          </cell>
          <cell r="N81">
            <v>82.519455252918306</v>
          </cell>
        </row>
        <row r="82">
          <cell r="D82">
            <v>65.089250000000007</v>
          </cell>
          <cell r="H82">
            <v>49.13</v>
          </cell>
          <cell r="J82">
            <v>66.31</v>
          </cell>
          <cell r="L82">
            <v>100</v>
          </cell>
          <cell r="N82">
            <v>95.01</v>
          </cell>
        </row>
        <row r="83">
          <cell r="D83">
            <v>67.088077568277896</v>
          </cell>
          <cell r="H83">
            <v>56.690329031088638</v>
          </cell>
          <cell r="J83">
            <v>61.002508884428366</v>
          </cell>
          <cell r="L83">
            <v>92.85714285714289</v>
          </cell>
          <cell r="N83">
            <v>95.943579766536971</v>
          </cell>
        </row>
        <row r="84">
          <cell r="D84">
            <v>69.964642857142863</v>
          </cell>
          <cell r="H84">
            <v>57.89</v>
          </cell>
          <cell r="J84">
            <v>71.94</v>
          </cell>
          <cell r="L84">
            <v>92.85714285714289</v>
          </cell>
          <cell r="N84">
            <v>94.23</v>
          </cell>
        </row>
        <row r="85">
          <cell r="D85">
            <v>75.660392857142853</v>
          </cell>
          <cell r="H85">
            <v>75.55</v>
          </cell>
          <cell r="J85">
            <v>66.02</v>
          </cell>
          <cell r="L85">
            <v>92.85714285714289</v>
          </cell>
          <cell r="N85">
            <v>76.28</v>
          </cell>
        </row>
        <row r="86">
          <cell r="D86">
            <v>66.664094255000307</v>
          </cell>
          <cell r="H86">
            <v>76.015617417187372</v>
          </cell>
          <cell r="J86">
            <v>67.327787794818121</v>
          </cell>
          <cell r="L86">
            <v>92.85714285714289</v>
          </cell>
          <cell r="N86">
            <v>0</v>
          </cell>
        </row>
        <row r="87">
          <cell r="D87">
            <v>72.358000000000004</v>
          </cell>
          <cell r="H87">
            <v>73.040000000000006</v>
          </cell>
          <cell r="J87">
            <v>69.22</v>
          </cell>
          <cell r="L87">
            <v>100</v>
          </cell>
          <cell r="N87">
            <v>47.5</v>
          </cell>
        </row>
        <row r="88">
          <cell r="D88">
            <v>69.050285714285721</v>
          </cell>
          <cell r="H88">
            <v>62.65</v>
          </cell>
          <cell r="J88">
            <v>70.010000000000005</v>
          </cell>
          <cell r="L88">
            <v>85.714285714285722</v>
          </cell>
          <cell r="N88">
            <v>77.540000000000006</v>
          </cell>
        </row>
        <row r="89">
          <cell r="D89">
            <v>62.048607142857144</v>
          </cell>
          <cell r="H89">
            <v>50.83</v>
          </cell>
          <cell r="J89">
            <v>70</v>
          </cell>
          <cell r="L89">
            <v>82.142857142857153</v>
          </cell>
          <cell r="N89">
            <v>74.760000000000005</v>
          </cell>
        </row>
        <row r="90">
          <cell r="D90">
            <v>70.871270838540099</v>
          </cell>
          <cell r="H90">
            <v>71.292626844049479</v>
          </cell>
          <cell r="J90">
            <v>70</v>
          </cell>
          <cell r="L90">
            <v>85.714285714285722</v>
          </cell>
          <cell r="N90">
            <v>55.826848249027236</v>
          </cell>
        </row>
        <row r="91">
          <cell r="D91">
            <v>42.652462165651372</v>
          </cell>
          <cell r="H91">
            <v>41.285533694387702</v>
          </cell>
          <cell r="J91">
            <v>70</v>
          </cell>
          <cell r="L91">
            <v>28.571428571428573</v>
          </cell>
          <cell r="N91">
            <v>13.249027237354088</v>
          </cell>
        </row>
        <row r="92">
          <cell r="D92">
            <v>66.296148218220566</v>
          </cell>
          <cell r="H92">
            <v>73.036528658804372</v>
          </cell>
          <cell r="J92">
            <v>62.513823085799636</v>
          </cell>
          <cell r="L92">
            <v>28.571428571428573</v>
          </cell>
          <cell r="N92">
            <v>82.519455252918306</v>
          </cell>
        </row>
        <row r="93">
          <cell r="D93">
            <v>54.740241719867541</v>
          </cell>
          <cell r="H93">
            <v>44.946605102349679</v>
          </cell>
          <cell r="J93">
            <v>70</v>
          </cell>
          <cell r="L93">
            <v>85.714285714285722</v>
          </cell>
          <cell r="N93">
            <v>37.431906614786001</v>
          </cell>
        </row>
        <row r="94">
          <cell r="D94">
            <v>61.5385855878895</v>
          </cell>
          <cell r="H94">
            <v>52.515297619987258</v>
          </cell>
          <cell r="J94">
            <v>57.286683349949342</v>
          </cell>
          <cell r="L94">
            <v>100</v>
          </cell>
          <cell r="N94">
            <v>68.628404669260703</v>
          </cell>
        </row>
        <row r="95">
          <cell r="D95">
            <v>65.242066354316421</v>
          </cell>
          <cell r="H95">
            <v>56.056487953083398</v>
          </cell>
          <cell r="J95">
            <v>57.161295564021472</v>
          </cell>
          <cell r="L95">
            <v>100</v>
          </cell>
          <cell r="N95">
            <v>83.608949416342426</v>
          </cell>
        </row>
        <row r="96">
          <cell r="D96">
            <v>75.072549890632018</v>
          </cell>
          <cell r="H96">
            <v>72.717334766136716</v>
          </cell>
          <cell r="J96">
            <v>70</v>
          </cell>
          <cell r="L96">
            <v>85.714285714285722</v>
          </cell>
          <cell r="N96">
            <v>83.453307392996123</v>
          </cell>
        </row>
        <row r="97">
          <cell r="D97">
            <v>71.348206929608992</v>
          </cell>
          <cell r="H97">
            <v>69.699640414662994</v>
          </cell>
          <cell r="J97">
            <v>70.021725367741951</v>
          </cell>
          <cell r="L97">
            <v>85.714285714285722</v>
          </cell>
          <cell r="N97">
            <v>66.293774319066159</v>
          </cell>
        </row>
        <row r="98">
          <cell r="D98">
            <v>75.866650622947532</v>
          </cell>
          <cell r="H98">
            <v>70.459751226657488</v>
          </cell>
          <cell r="J98">
            <v>68.082745799234758</v>
          </cell>
          <cell r="L98">
            <v>100</v>
          </cell>
          <cell r="N98">
            <v>88.453307392996123</v>
          </cell>
        </row>
        <row r="99">
          <cell r="D99">
            <v>73.291141898259994</v>
          </cell>
          <cell r="H99">
            <v>72.93609058718134</v>
          </cell>
          <cell r="J99">
            <v>59.623587468696435</v>
          </cell>
          <cell r="L99">
            <v>100</v>
          </cell>
          <cell r="N99">
            <v>72.675097276264594</v>
          </cell>
        </row>
        <row r="100">
          <cell r="D100">
            <v>68.074490850556771</v>
          </cell>
          <cell r="H100">
            <v>55.857684679840006</v>
          </cell>
          <cell r="J100">
            <v>65.620121801395214</v>
          </cell>
          <cell r="L100">
            <v>100</v>
          </cell>
          <cell r="N100">
            <v>91.877431906614788</v>
          </cell>
        </row>
        <row r="101">
          <cell r="D101">
            <v>80.600592003117583</v>
          </cell>
          <cell r="H101">
            <v>80.158119976783809</v>
          </cell>
          <cell r="J101">
            <v>77.466647269558734</v>
          </cell>
          <cell r="L101">
            <v>85.714285714285722</v>
          </cell>
          <cell r="N101">
            <v>82.9863813229572</v>
          </cell>
        </row>
        <row r="102">
          <cell r="D102">
            <v>72.102599235565535</v>
          </cell>
          <cell r="H102">
            <v>77.543623203136562</v>
          </cell>
          <cell r="J102">
            <v>70</v>
          </cell>
          <cell r="L102">
            <v>28.571428571428573</v>
          </cell>
          <cell r="N102">
            <v>96.566147859922168</v>
          </cell>
        </row>
        <row r="103">
          <cell r="D103">
            <v>79.854340593999396</v>
          </cell>
          <cell r="H103">
            <v>77.794167371931394</v>
          </cell>
          <cell r="J103">
            <v>70</v>
          </cell>
          <cell r="L103">
            <v>100</v>
          </cell>
          <cell r="N103">
            <v>86.099221789883273</v>
          </cell>
        </row>
        <row r="104">
          <cell r="D104">
            <v>60.871219745262913</v>
          </cell>
          <cell r="H104">
            <v>39.958984432333281</v>
          </cell>
          <cell r="J104">
            <v>70</v>
          </cell>
          <cell r="L104">
            <v>100</v>
          </cell>
          <cell r="N104">
            <v>93.142023346303503</v>
          </cell>
        </row>
        <row r="105">
          <cell r="D105">
            <v>77.261082545858812</v>
          </cell>
          <cell r="H105">
            <v>75</v>
          </cell>
          <cell r="J105">
            <v>70</v>
          </cell>
          <cell r="L105">
            <v>92.85714285714289</v>
          </cell>
          <cell r="N105">
            <v>84.231517509727638</v>
          </cell>
        </row>
        <row r="106">
          <cell r="D106">
            <v>63.688761463207214</v>
          </cell>
          <cell r="H106">
            <v>66.600915775553133</v>
          </cell>
          <cell r="J106">
            <v>78.051218442824378</v>
          </cell>
          <cell r="L106">
            <v>85.714285714285722</v>
          </cell>
          <cell r="N106">
            <v>3.5797665369649811</v>
          </cell>
        </row>
        <row r="107">
          <cell r="D107">
            <v>64.453443187897022</v>
          </cell>
          <cell r="H107">
            <v>47.32101143586759</v>
          </cell>
          <cell r="J107">
            <v>66.927106464420248</v>
          </cell>
          <cell r="L107">
            <v>100</v>
          </cell>
          <cell r="N107">
            <v>96.410505836575879</v>
          </cell>
        </row>
        <row r="108">
          <cell r="D108">
            <v>79.489144359750696</v>
          </cell>
          <cell r="H108">
            <v>71.874004768342047</v>
          </cell>
          <cell r="J108">
            <v>77.499740719193753</v>
          </cell>
          <cell r="L108">
            <v>100</v>
          </cell>
          <cell r="N108">
            <v>94.54280155642023</v>
          </cell>
        </row>
        <row r="109">
          <cell r="D109">
            <v>65.329003565322552</v>
          </cell>
          <cell r="H109">
            <v>59.001900672114758</v>
          </cell>
          <cell r="J109">
            <v>77.749508434858029</v>
          </cell>
          <cell r="L109">
            <v>78.571428571428584</v>
          </cell>
          <cell r="N109">
            <v>56.303501945525291</v>
          </cell>
        </row>
        <row r="110">
          <cell r="D110">
            <v>65.983531205064423</v>
          </cell>
          <cell r="H110">
            <v>53.042323131697124</v>
          </cell>
          <cell r="J110">
            <v>76.127260819223622</v>
          </cell>
          <cell r="L110">
            <v>92.857142857142861</v>
          </cell>
          <cell r="N110">
            <v>75.204280155642039</v>
          </cell>
        </row>
        <row r="112">
          <cell r="D112">
            <v>82.5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38"/>
  <sheetViews>
    <sheetView tabSelected="1" view="pageBreakPreview" topLeftCell="B16" zoomScaleNormal="90" zoomScaleSheetLayoutView="100" workbookViewId="0">
      <selection activeCell="G21" sqref="G21"/>
    </sheetView>
  </sheetViews>
  <sheetFormatPr defaultColWidth="9.109375" defaultRowHeight="14.4" x14ac:dyDescent="0.3"/>
  <cols>
    <col min="1" max="1" width="0" style="5" hidden="1" customWidth="1"/>
    <col min="2" max="2" width="55.44140625" style="5" customWidth="1"/>
    <col min="3" max="3" width="13.109375" style="5" customWidth="1"/>
    <col min="4" max="4" width="11.5546875" style="5" customWidth="1"/>
    <col min="5" max="6" width="10.88671875" style="5" customWidth="1"/>
    <col min="7" max="7" width="20.44140625" style="5" customWidth="1"/>
    <col min="8" max="8" width="15.6640625" style="5" customWidth="1"/>
    <col min="9" max="9" width="14.88671875" style="9" bestFit="1" customWidth="1"/>
    <col min="10" max="10" width="14.6640625" style="5" customWidth="1"/>
    <col min="11" max="11" width="14.44140625" style="5" customWidth="1"/>
    <col min="12" max="12" width="13" style="5" customWidth="1"/>
    <col min="13" max="13" width="15.6640625" style="5" customWidth="1"/>
    <col min="14" max="14" width="13.44140625" style="5" customWidth="1"/>
    <col min="15" max="15" width="12.88671875" style="4" customWidth="1"/>
    <col min="16" max="16384" width="9.109375" style="5"/>
  </cols>
  <sheetData>
    <row r="1" spans="1:15" ht="9.75" customHeight="1" x14ac:dyDescent="0.3">
      <c r="A1" s="1"/>
      <c r="B1" s="1"/>
      <c r="C1" s="2"/>
      <c r="D1" s="1"/>
      <c r="E1" s="1"/>
      <c r="F1" s="1"/>
      <c r="G1" s="1"/>
      <c r="H1" s="1"/>
      <c r="I1" s="3"/>
      <c r="J1" s="1"/>
      <c r="K1" s="1"/>
      <c r="L1" s="1"/>
      <c r="M1" s="1"/>
      <c r="N1" s="1"/>
    </row>
    <row r="2" spans="1:15" ht="15.75" customHeight="1" x14ac:dyDescent="0.3">
      <c r="A2" s="1"/>
      <c r="B2" s="269" t="s">
        <v>40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</row>
    <row r="3" spans="1:15" ht="19.5" customHeight="1" x14ac:dyDescent="0.3">
      <c r="A3" s="1"/>
      <c r="B3" s="269" t="s">
        <v>177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 ht="9.75" customHeight="1" x14ac:dyDescent="0.3">
      <c r="A4" s="1"/>
      <c r="B4" s="1"/>
      <c r="C4" s="2"/>
      <c r="D4" s="1"/>
      <c r="E4" s="1"/>
      <c r="F4" s="1"/>
      <c r="G4" s="1"/>
      <c r="H4" s="1"/>
      <c r="I4" s="3"/>
      <c r="J4" s="1"/>
      <c r="K4" s="1"/>
      <c r="L4" s="1"/>
      <c r="M4" s="1"/>
      <c r="N4" s="1"/>
    </row>
    <row r="5" spans="1:15" ht="12.75" customHeight="1" x14ac:dyDescent="0.3">
      <c r="A5" s="1"/>
      <c r="B5" s="270" t="s">
        <v>191</v>
      </c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</row>
    <row r="6" spans="1:15" ht="10.5" customHeight="1" x14ac:dyDescent="0.3">
      <c r="A6" s="1"/>
      <c r="B6" s="1"/>
      <c r="C6" s="2"/>
      <c r="D6" s="1"/>
      <c r="E6" s="1"/>
      <c r="F6" s="1"/>
      <c r="G6" s="1"/>
      <c r="H6" s="1"/>
      <c r="I6" s="3"/>
      <c r="J6" s="1"/>
      <c r="K6" s="1"/>
      <c r="L6" s="1"/>
      <c r="M6" s="1"/>
      <c r="N6" s="1"/>
    </row>
    <row r="7" spans="1:15" x14ac:dyDescent="0.3">
      <c r="A7" s="1"/>
      <c r="B7" s="6" t="s">
        <v>41</v>
      </c>
      <c r="C7" s="7" t="s">
        <v>192</v>
      </c>
      <c r="D7" s="7"/>
      <c r="E7" s="7"/>
      <c r="F7" s="7"/>
      <c r="G7" s="7"/>
      <c r="H7" s="7"/>
      <c r="I7" s="8"/>
      <c r="J7" s="7"/>
      <c r="K7" s="7"/>
      <c r="L7" s="7"/>
      <c r="M7" s="7"/>
      <c r="N7" s="7"/>
    </row>
    <row r="8" spans="1:15" ht="12" customHeight="1" x14ac:dyDescent="0.3">
      <c r="A8" s="1"/>
      <c r="B8" s="6" t="s">
        <v>178</v>
      </c>
      <c r="C8" s="2"/>
      <c r="D8" s="1"/>
      <c r="E8" s="1"/>
      <c r="F8" s="1"/>
      <c r="G8" s="1"/>
      <c r="H8" s="1"/>
      <c r="I8" s="3"/>
      <c r="J8" s="1"/>
      <c r="K8" s="1"/>
      <c r="L8" s="1"/>
      <c r="M8" s="1"/>
      <c r="N8" s="1"/>
    </row>
    <row r="9" spans="1:15" s="4" customFormat="1" ht="6.75" customHeight="1" thickBot="1" x14ac:dyDescent="0.35">
      <c r="A9" s="2"/>
      <c r="B9" s="2"/>
      <c r="C9" s="2"/>
      <c r="D9" s="2"/>
      <c r="E9" s="2"/>
      <c r="F9" s="2"/>
      <c r="G9" s="2"/>
      <c r="H9" s="20">
        <v>0.5</v>
      </c>
      <c r="I9" s="21"/>
      <c r="J9" s="20">
        <v>0.2</v>
      </c>
      <c r="K9" s="20"/>
      <c r="L9" s="20">
        <v>0.1</v>
      </c>
      <c r="M9" s="20"/>
      <c r="N9" s="20">
        <v>0.1</v>
      </c>
      <c r="O9" s="22"/>
    </row>
    <row r="10" spans="1:15" ht="18" customHeight="1" x14ac:dyDescent="0.3">
      <c r="A10" s="1"/>
      <c r="B10" s="271" t="s">
        <v>182</v>
      </c>
      <c r="C10" s="272"/>
      <c r="D10" s="272" t="s">
        <v>42</v>
      </c>
      <c r="E10" s="272" t="s">
        <v>43</v>
      </c>
      <c r="F10" s="272" t="s">
        <v>44</v>
      </c>
      <c r="G10" s="349" t="s">
        <v>45</v>
      </c>
      <c r="H10" s="274" t="s">
        <v>46</v>
      </c>
      <c r="I10" s="275"/>
      <c r="J10" s="275"/>
      <c r="K10" s="275"/>
      <c r="L10" s="275"/>
      <c r="M10" s="275"/>
      <c r="N10" s="275"/>
      <c r="O10" s="276"/>
    </row>
    <row r="11" spans="1:15" ht="167.25" customHeight="1" thickBot="1" x14ac:dyDescent="0.35">
      <c r="A11" s="1"/>
      <c r="B11" s="46" t="s">
        <v>47</v>
      </c>
      <c r="C11" s="47" t="s">
        <v>48</v>
      </c>
      <c r="D11" s="273"/>
      <c r="E11" s="273"/>
      <c r="F11" s="273"/>
      <c r="G11" s="350"/>
      <c r="H11" s="47" t="s">
        <v>49</v>
      </c>
      <c r="I11" s="48" t="s">
        <v>50</v>
      </c>
      <c r="J11" s="47" t="s">
        <v>51</v>
      </c>
      <c r="K11" s="47" t="s">
        <v>52</v>
      </c>
      <c r="L11" s="47" t="s">
        <v>53</v>
      </c>
      <c r="M11" s="48" t="s">
        <v>54</v>
      </c>
      <c r="N11" s="47" t="s">
        <v>55</v>
      </c>
      <c r="O11" s="49" t="s">
        <v>56</v>
      </c>
    </row>
    <row r="12" spans="1:15" ht="14.25" customHeight="1" x14ac:dyDescent="0.3">
      <c r="A12" s="1">
        <v>1</v>
      </c>
      <c r="B12" s="70">
        <v>1</v>
      </c>
      <c r="C12" s="71">
        <v>2</v>
      </c>
      <c r="D12" s="71">
        <v>3</v>
      </c>
      <c r="E12" s="71">
        <v>4</v>
      </c>
      <c r="F12" s="71">
        <v>5</v>
      </c>
      <c r="G12" s="71">
        <v>6</v>
      </c>
      <c r="H12" s="71">
        <v>7</v>
      </c>
      <c r="I12" s="72">
        <v>8</v>
      </c>
      <c r="J12" s="71">
        <v>9</v>
      </c>
      <c r="K12" s="71">
        <v>10</v>
      </c>
      <c r="L12" s="71">
        <v>11</v>
      </c>
      <c r="M12" s="71">
        <v>12</v>
      </c>
      <c r="N12" s="71">
        <v>13</v>
      </c>
      <c r="O12" s="73">
        <v>14</v>
      </c>
    </row>
    <row r="13" spans="1:15" ht="14.25" customHeight="1" x14ac:dyDescent="0.3">
      <c r="A13" s="1"/>
      <c r="B13" s="244" t="s">
        <v>186</v>
      </c>
      <c r="C13" s="268">
        <v>917</v>
      </c>
      <c r="D13" s="265">
        <v>78.33</v>
      </c>
      <c r="E13" s="249" t="s">
        <v>68</v>
      </c>
      <c r="F13" s="201" t="s">
        <v>68</v>
      </c>
      <c r="G13" s="348">
        <v>-0.105</v>
      </c>
      <c r="H13" s="263">
        <v>84.06</v>
      </c>
      <c r="I13" s="264">
        <v>-0.04</v>
      </c>
      <c r="J13" s="351">
        <v>61</v>
      </c>
      <c r="K13" s="352">
        <v>-0.30299999999999999</v>
      </c>
      <c r="L13" s="263">
        <v>80</v>
      </c>
      <c r="M13" s="348">
        <v>-8.5999999999999993E-2</v>
      </c>
      <c r="N13" s="263">
        <v>100</v>
      </c>
      <c r="O13" s="348">
        <v>0.14299999999999999</v>
      </c>
    </row>
    <row r="14" spans="1:15" ht="16.95" customHeight="1" x14ac:dyDescent="0.3">
      <c r="A14" s="1"/>
      <c r="B14" s="102" t="s">
        <v>121</v>
      </c>
      <c r="C14" s="266" t="s">
        <v>114</v>
      </c>
      <c r="D14" s="105">
        <v>75.86</v>
      </c>
      <c r="E14" s="249" t="s">
        <v>68</v>
      </c>
      <c r="F14" s="201" t="s">
        <v>68</v>
      </c>
      <c r="G14" s="200">
        <v>-0.1326</v>
      </c>
      <c r="H14" s="254">
        <v>55.72</v>
      </c>
      <c r="I14" s="202">
        <v>-0.36299999999999999</v>
      </c>
      <c r="J14" s="197">
        <v>100</v>
      </c>
      <c r="K14" s="348">
        <v>0.14299999999999999</v>
      </c>
      <c r="L14" s="197">
        <v>80</v>
      </c>
      <c r="M14" s="348">
        <v>-8.5999999999999993E-2</v>
      </c>
      <c r="N14" s="197">
        <v>100</v>
      </c>
      <c r="O14" s="348">
        <v>0.14299999999999999</v>
      </c>
    </row>
    <row r="15" spans="1:15" ht="19.95" customHeight="1" x14ac:dyDescent="0.3">
      <c r="A15" s="1"/>
      <c r="B15" s="102" t="s">
        <v>119</v>
      </c>
      <c r="C15" s="266" t="s">
        <v>111</v>
      </c>
      <c r="D15" s="105">
        <v>73.400000000000006</v>
      </c>
      <c r="E15" s="250" t="s">
        <v>68</v>
      </c>
      <c r="F15" s="251" t="s">
        <v>68</v>
      </c>
      <c r="G15" s="200">
        <v>-0.16109999999999999</v>
      </c>
      <c r="H15" s="254">
        <v>50.81</v>
      </c>
      <c r="I15" s="202">
        <v>-0.42</v>
      </c>
      <c r="J15" s="197">
        <v>100</v>
      </c>
      <c r="K15" s="348">
        <v>0.14299999999999999</v>
      </c>
      <c r="L15" s="197">
        <v>80</v>
      </c>
      <c r="M15" s="348">
        <v>-8.5999999999999993E-2</v>
      </c>
      <c r="N15" s="197">
        <v>100</v>
      </c>
      <c r="O15" s="348">
        <v>0.14299999999999999</v>
      </c>
    </row>
    <row r="16" spans="1:15" ht="19.95" customHeight="1" x14ac:dyDescent="0.3">
      <c r="A16" s="1"/>
      <c r="B16" s="102" t="s">
        <v>120</v>
      </c>
      <c r="C16" s="266" t="s">
        <v>112</v>
      </c>
      <c r="D16" s="105">
        <v>56.27</v>
      </c>
      <c r="E16" s="277" t="s">
        <v>187</v>
      </c>
      <c r="F16" s="252" t="s">
        <v>181</v>
      </c>
      <c r="G16" s="202">
        <v>-0.35699999999999998</v>
      </c>
      <c r="H16" s="254">
        <v>12.54</v>
      </c>
      <c r="I16" s="202">
        <v>-0.85699999999999998</v>
      </c>
      <c r="J16" s="197">
        <v>100</v>
      </c>
      <c r="K16" s="348">
        <v>0.14299999999999999</v>
      </c>
      <c r="L16" s="197">
        <v>100</v>
      </c>
      <c r="M16" s="348">
        <v>0.14299999999999999</v>
      </c>
      <c r="N16" s="197">
        <v>100</v>
      </c>
      <c r="O16" s="348">
        <v>0.14299999999999999</v>
      </c>
    </row>
    <row r="17" spans="1:15" ht="15.75" customHeight="1" x14ac:dyDescent="0.3">
      <c r="A17" s="1"/>
      <c r="B17" s="102" t="s">
        <v>118</v>
      </c>
      <c r="C17" s="266" t="s">
        <v>110</v>
      </c>
      <c r="D17" s="105">
        <v>56.25</v>
      </c>
      <c r="E17" s="278"/>
      <c r="F17" s="252" t="s">
        <v>181</v>
      </c>
      <c r="G17" s="202">
        <v>-0.35709999999999997</v>
      </c>
      <c r="H17" s="254">
        <v>12.5</v>
      </c>
      <c r="I17" s="202">
        <v>-0.85699999999999998</v>
      </c>
      <c r="J17" s="197">
        <v>100</v>
      </c>
      <c r="K17" s="348">
        <v>0.14299999999999999</v>
      </c>
      <c r="L17" s="197">
        <v>100</v>
      </c>
      <c r="M17" s="348">
        <v>0.14299999999999999</v>
      </c>
      <c r="N17" s="197">
        <v>100</v>
      </c>
      <c r="O17" s="348">
        <v>0.14299999999999999</v>
      </c>
    </row>
    <row r="18" spans="1:15" ht="14.25" customHeight="1" x14ac:dyDescent="0.3">
      <c r="A18" s="1"/>
      <c r="B18" s="102" t="s">
        <v>180</v>
      </c>
      <c r="C18" s="266" t="s">
        <v>113</v>
      </c>
      <c r="D18" s="105">
        <v>56.25</v>
      </c>
      <c r="E18" s="278"/>
      <c r="F18" s="252" t="s">
        <v>181</v>
      </c>
      <c r="G18" s="202">
        <v>-0.35709999999999997</v>
      </c>
      <c r="H18" s="253">
        <v>12.5</v>
      </c>
      <c r="I18" s="202">
        <v>-0.85699999999999998</v>
      </c>
      <c r="J18" s="197">
        <v>100</v>
      </c>
      <c r="K18" s="348">
        <v>0.14299999999999999</v>
      </c>
      <c r="L18" s="197">
        <v>100</v>
      </c>
      <c r="M18" s="348">
        <v>0.14299999999999999</v>
      </c>
      <c r="N18" s="197">
        <v>100</v>
      </c>
      <c r="O18" s="348">
        <v>0.14299999999999999</v>
      </c>
    </row>
    <row r="19" spans="1:15" ht="14.25" customHeight="1" x14ac:dyDescent="0.3">
      <c r="A19" s="1"/>
      <c r="B19" s="102" t="s">
        <v>122</v>
      </c>
      <c r="C19" s="266" t="s">
        <v>115</v>
      </c>
      <c r="D19" s="105">
        <v>56.25</v>
      </c>
      <c r="E19" s="278"/>
      <c r="F19" s="252" t="s">
        <v>181</v>
      </c>
      <c r="G19" s="202">
        <v>-0.35709999999999997</v>
      </c>
      <c r="H19" s="253">
        <v>12.5</v>
      </c>
      <c r="I19" s="202">
        <v>-0.85699999999999998</v>
      </c>
      <c r="J19" s="197">
        <v>100</v>
      </c>
      <c r="K19" s="348">
        <v>0.14299999999999999</v>
      </c>
      <c r="L19" s="197">
        <v>100</v>
      </c>
      <c r="M19" s="348">
        <v>0.14299999999999999</v>
      </c>
      <c r="N19" s="197">
        <v>100</v>
      </c>
      <c r="O19" s="348">
        <v>0.14299999999999999</v>
      </c>
    </row>
    <row r="20" spans="1:15" ht="14.25" customHeight="1" x14ac:dyDescent="0.3">
      <c r="A20" s="1"/>
      <c r="B20" s="244" t="s">
        <v>188</v>
      </c>
      <c r="C20" s="267" t="s">
        <v>189</v>
      </c>
      <c r="D20" s="246">
        <v>56.25</v>
      </c>
      <c r="E20" s="278"/>
      <c r="F20" s="252" t="s">
        <v>181</v>
      </c>
      <c r="G20" s="247">
        <v>-0.35709999999999997</v>
      </c>
      <c r="H20" s="255">
        <v>12.5</v>
      </c>
      <c r="I20" s="202">
        <v>-0.85699999999999998</v>
      </c>
      <c r="J20" s="248">
        <v>100</v>
      </c>
      <c r="K20" s="348">
        <v>0.14299999999999999</v>
      </c>
      <c r="L20" s="248">
        <v>100</v>
      </c>
      <c r="M20" s="348">
        <v>0.14299999999999999</v>
      </c>
      <c r="N20" s="248">
        <v>100</v>
      </c>
      <c r="O20" s="348">
        <v>0.14299999999999999</v>
      </c>
    </row>
    <row r="21" spans="1:15" ht="25.5" customHeight="1" x14ac:dyDescent="0.3">
      <c r="A21" s="1"/>
      <c r="B21" s="102" t="s">
        <v>124</v>
      </c>
      <c r="C21" s="266" t="s">
        <v>117</v>
      </c>
      <c r="D21" s="105">
        <v>56</v>
      </c>
      <c r="E21" s="278"/>
      <c r="F21" s="109" t="s">
        <v>181</v>
      </c>
      <c r="G21" s="202">
        <v>-0.36</v>
      </c>
      <c r="H21" s="253">
        <v>12</v>
      </c>
      <c r="I21" s="202">
        <v>-0.86299999999999999</v>
      </c>
      <c r="J21" s="197">
        <v>100</v>
      </c>
      <c r="K21" s="348">
        <v>0.14299999999999999</v>
      </c>
      <c r="L21" s="197">
        <v>100</v>
      </c>
      <c r="M21" s="348">
        <v>0.14299999999999999</v>
      </c>
      <c r="N21" s="197">
        <v>100</v>
      </c>
      <c r="O21" s="348">
        <v>0.14299999999999999</v>
      </c>
    </row>
    <row r="22" spans="1:15" x14ac:dyDescent="0.3">
      <c r="B22" s="294" t="s">
        <v>94</v>
      </c>
      <c r="C22" s="295"/>
      <c r="D22" s="245">
        <f>(D13+D14+D15+D16+D17+D18+D19+D20+D21)/9</f>
        <v>62.762222222222221</v>
      </c>
      <c r="E22" s="296" t="s">
        <v>57</v>
      </c>
      <c r="F22" s="297"/>
      <c r="G22" s="285" t="s">
        <v>57</v>
      </c>
      <c r="H22" s="198">
        <f>(H13+H14+H15+H16+H17+H18+H19+H20+H21)/9</f>
        <v>29.45888888888889</v>
      </c>
      <c r="I22" s="283" t="s">
        <v>57</v>
      </c>
      <c r="J22" s="198">
        <f>(J13+J14+J15+J16+J17+J18+J19+J20+J21)/9</f>
        <v>95.666666666666671</v>
      </c>
      <c r="K22" s="283" t="s">
        <v>57</v>
      </c>
      <c r="L22" s="198">
        <f>(L13+L14+L15+L16+L17+L18+L19+L20+L21)/9</f>
        <v>93.333333333333329</v>
      </c>
      <c r="M22" s="284" t="s">
        <v>95</v>
      </c>
      <c r="N22" s="198">
        <f>(N13+N14+N15+N16+N17+N18+N19+N20+N21)/9</f>
        <v>100</v>
      </c>
      <c r="O22" s="286" t="s">
        <v>57</v>
      </c>
    </row>
    <row r="23" spans="1:15" ht="15" thickBot="1" x14ac:dyDescent="0.35">
      <c r="B23" s="287" t="s">
        <v>30</v>
      </c>
      <c r="C23" s="288"/>
      <c r="D23" s="103">
        <f>(100+D24)/2</f>
        <v>87.5</v>
      </c>
      <c r="E23" s="296"/>
      <c r="F23" s="297"/>
      <c r="G23" s="285"/>
      <c r="H23" s="199">
        <v>87.5</v>
      </c>
      <c r="I23" s="283"/>
      <c r="J23" s="199">
        <v>87.5</v>
      </c>
      <c r="K23" s="283"/>
      <c r="L23" s="199">
        <v>87.5</v>
      </c>
      <c r="M23" s="284"/>
      <c r="N23" s="199">
        <v>87.5</v>
      </c>
      <c r="O23" s="286"/>
    </row>
    <row r="24" spans="1:15" ht="45" customHeight="1" thickBot="1" x14ac:dyDescent="0.35">
      <c r="B24" s="300" t="s">
        <v>193</v>
      </c>
      <c r="C24" s="301"/>
      <c r="D24" s="104">
        <v>75</v>
      </c>
      <c r="E24" s="298"/>
      <c r="F24" s="299"/>
      <c r="G24" s="280" t="s">
        <v>57</v>
      </c>
      <c r="H24" s="281"/>
      <c r="I24" s="281"/>
      <c r="J24" s="281"/>
      <c r="K24" s="281"/>
      <c r="L24" s="281"/>
      <c r="M24" s="281"/>
      <c r="N24" s="281"/>
      <c r="O24" s="282"/>
    </row>
    <row r="25" spans="1:15" ht="11.4" customHeight="1" x14ac:dyDescent="0.3">
      <c r="B25" s="10"/>
      <c r="C25" s="10"/>
      <c r="D25" s="10"/>
      <c r="E25" s="11"/>
      <c r="F25" s="11"/>
      <c r="G25" s="11"/>
      <c r="H25" s="11"/>
      <c r="I25" s="12"/>
      <c r="J25" s="11"/>
      <c r="K25" s="11"/>
      <c r="L25" s="11"/>
      <c r="M25" s="11"/>
      <c r="N25" s="11"/>
    </row>
    <row r="26" spans="1:15" ht="15.75" customHeight="1" x14ac:dyDescent="0.3">
      <c r="B26" s="292" t="s">
        <v>108</v>
      </c>
      <c r="C26" s="292"/>
      <c r="D26" s="292"/>
      <c r="E26" s="16"/>
      <c r="F26" s="16"/>
      <c r="G26" s="13"/>
      <c r="H26" s="13"/>
      <c r="I26" s="14"/>
      <c r="J26" s="13"/>
      <c r="K26" s="13"/>
      <c r="L26" s="13"/>
      <c r="M26" s="13"/>
      <c r="N26" s="15"/>
    </row>
    <row r="27" spans="1:15" ht="15" customHeight="1" x14ac:dyDescent="0.3">
      <c r="B27" s="293"/>
      <c r="C27" s="293"/>
      <c r="D27" s="293"/>
      <c r="E27" s="17"/>
      <c r="F27" s="17"/>
      <c r="G27" s="13"/>
      <c r="H27" s="13"/>
      <c r="I27" s="14"/>
      <c r="J27" s="13"/>
      <c r="K27" s="13"/>
      <c r="L27" s="13"/>
      <c r="M27" s="13"/>
      <c r="N27" s="15"/>
    </row>
    <row r="28" spans="1:15" ht="16.5" customHeight="1" x14ac:dyDescent="0.3">
      <c r="B28" s="23" t="s">
        <v>58</v>
      </c>
      <c r="C28" s="23" t="s">
        <v>59</v>
      </c>
      <c r="D28" s="24" t="s">
        <v>60</v>
      </c>
      <c r="E28" s="13"/>
      <c r="F28" s="13"/>
      <c r="G28" s="13"/>
      <c r="H28" s="13"/>
      <c r="I28" s="14"/>
      <c r="J28" s="13"/>
      <c r="K28" s="13"/>
      <c r="L28" s="13"/>
      <c r="M28" s="13"/>
      <c r="N28" s="15"/>
    </row>
    <row r="29" spans="1:15" x14ac:dyDescent="0.3">
      <c r="B29" s="43" t="s">
        <v>61</v>
      </c>
      <c r="C29" s="44" t="s">
        <v>62</v>
      </c>
      <c r="D29" s="50" t="s">
        <v>63</v>
      </c>
      <c r="E29" s="13"/>
      <c r="F29" s="13"/>
      <c r="G29" s="13"/>
      <c r="H29" s="13"/>
      <c r="I29" s="14"/>
      <c r="J29" s="13"/>
      <c r="K29" s="13"/>
      <c r="L29" s="13"/>
      <c r="M29" s="13"/>
      <c r="N29" s="15"/>
    </row>
    <row r="30" spans="1:15" x14ac:dyDescent="0.3">
      <c r="B30" s="25" t="s">
        <v>64</v>
      </c>
      <c r="C30" s="26" t="s">
        <v>65</v>
      </c>
      <c r="D30" s="24" t="s">
        <v>66</v>
      </c>
      <c r="E30" s="13"/>
      <c r="F30" s="13"/>
      <c r="G30" s="13"/>
      <c r="H30" s="13"/>
      <c r="I30" s="14"/>
      <c r="J30" s="13"/>
      <c r="K30" s="13"/>
      <c r="L30" s="13"/>
      <c r="M30" s="13"/>
      <c r="N30" s="15"/>
    </row>
    <row r="31" spans="1:15" x14ac:dyDescent="0.3">
      <c r="B31" s="41" t="s">
        <v>67</v>
      </c>
      <c r="C31" s="42" t="s">
        <v>68</v>
      </c>
      <c r="D31" s="24" t="s">
        <v>69</v>
      </c>
      <c r="E31" s="13"/>
      <c r="F31" s="13"/>
      <c r="G31" s="13"/>
      <c r="H31" s="13"/>
      <c r="I31" s="14"/>
      <c r="J31" s="13"/>
      <c r="K31" s="13"/>
      <c r="L31" s="13"/>
      <c r="M31" s="13"/>
      <c r="N31" s="15"/>
    </row>
    <row r="32" spans="1:15" x14ac:dyDescent="0.3">
      <c r="B32" s="27" t="s">
        <v>70</v>
      </c>
      <c r="C32" s="28" t="s">
        <v>71</v>
      </c>
      <c r="D32" s="24" t="s">
        <v>72</v>
      </c>
      <c r="E32" s="13"/>
      <c r="F32" s="13"/>
      <c r="G32" s="13"/>
      <c r="H32" s="13"/>
      <c r="I32" s="14"/>
      <c r="J32" s="13"/>
      <c r="K32" s="13"/>
      <c r="L32" s="13"/>
      <c r="M32" s="13"/>
      <c r="N32" s="15"/>
    </row>
    <row r="33" spans="2:15" x14ac:dyDescent="0.3">
      <c r="B33" s="29" t="s">
        <v>73</v>
      </c>
      <c r="C33" s="30" t="s">
        <v>74</v>
      </c>
      <c r="D33" s="24" t="s">
        <v>75</v>
      </c>
      <c r="E33" s="13"/>
      <c r="F33" s="13"/>
      <c r="G33" s="13"/>
      <c r="H33" s="13"/>
      <c r="I33" s="14"/>
      <c r="J33" s="13"/>
      <c r="K33" s="13"/>
      <c r="L33" s="13"/>
      <c r="M33" s="13"/>
      <c r="N33" s="15"/>
    </row>
    <row r="34" spans="2:15" ht="15" customHeight="1" x14ac:dyDescent="0.3">
      <c r="B34" s="39" t="s">
        <v>76</v>
      </c>
      <c r="C34" s="40" t="s">
        <v>39</v>
      </c>
      <c r="D34" s="24" t="s">
        <v>77</v>
      </c>
      <c r="E34" s="13"/>
      <c r="F34" s="13"/>
      <c r="G34" s="13"/>
      <c r="H34" s="13"/>
      <c r="I34" s="14"/>
      <c r="J34" s="13"/>
      <c r="K34" s="13"/>
      <c r="L34" s="13"/>
      <c r="M34" s="13"/>
      <c r="N34" s="15"/>
    </row>
    <row r="35" spans="2:15" x14ac:dyDescent="0.3">
      <c r="B35" s="31" t="s">
        <v>78</v>
      </c>
      <c r="C35" s="32" t="s">
        <v>79</v>
      </c>
      <c r="D35" s="24" t="s">
        <v>80</v>
      </c>
      <c r="E35" s="13"/>
      <c r="F35" s="13"/>
      <c r="G35" s="13"/>
      <c r="H35" s="13"/>
      <c r="I35" s="14"/>
      <c r="J35" s="13"/>
      <c r="K35" s="13"/>
      <c r="L35" s="13"/>
      <c r="M35" s="13"/>
      <c r="N35" s="15"/>
    </row>
    <row r="36" spans="2:15" hidden="1" x14ac:dyDescent="0.3">
      <c r="B36" s="33" t="s">
        <v>81</v>
      </c>
      <c r="C36" s="34" t="s">
        <v>82</v>
      </c>
      <c r="D36" s="24" t="s">
        <v>83</v>
      </c>
      <c r="E36" s="13"/>
      <c r="F36" s="13"/>
      <c r="G36" s="13"/>
    </row>
    <row r="37" spans="2:15" ht="25.5" customHeight="1" x14ac:dyDescent="0.3">
      <c r="B37" s="289" t="s">
        <v>84</v>
      </c>
      <c r="C37" s="290"/>
      <c r="D37" s="291"/>
      <c r="O37" s="5"/>
    </row>
    <row r="38" spans="2:15" ht="65.25" customHeight="1" x14ac:dyDescent="0.35">
      <c r="B38" s="279" t="s">
        <v>195</v>
      </c>
      <c r="C38" s="279"/>
      <c r="D38" s="279"/>
      <c r="E38" s="279"/>
      <c r="F38" s="279"/>
      <c r="G38" s="279"/>
      <c r="H38" s="279"/>
      <c r="I38" s="132"/>
      <c r="J38" s="132"/>
      <c r="K38" s="132"/>
      <c r="L38" s="133"/>
      <c r="M38" s="133"/>
      <c r="N38" s="134" t="s">
        <v>179</v>
      </c>
      <c r="O38" s="133"/>
    </row>
  </sheetData>
  <autoFilter ref="A12:O24"/>
  <sortState ref="B13:Q106">
    <sortCondition descending="1" ref="D13:D106"/>
  </sortState>
  <mergeCells count="23">
    <mergeCell ref="E16:E21"/>
    <mergeCell ref="B38:H38"/>
    <mergeCell ref="G24:O24"/>
    <mergeCell ref="K22:K23"/>
    <mergeCell ref="M22:M23"/>
    <mergeCell ref="G22:G23"/>
    <mergeCell ref="I22:I23"/>
    <mergeCell ref="O22:O23"/>
    <mergeCell ref="B23:C23"/>
    <mergeCell ref="B37:D37"/>
    <mergeCell ref="B26:D27"/>
    <mergeCell ref="B22:C22"/>
    <mergeCell ref="E22:F24"/>
    <mergeCell ref="B24:C24"/>
    <mergeCell ref="B2:N2"/>
    <mergeCell ref="B5:N5"/>
    <mergeCell ref="B10:C10"/>
    <mergeCell ref="D10:D11"/>
    <mergeCell ref="E10:E11"/>
    <mergeCell ref="F10:F11"/>
    <mergeCell ref="G10:G11"/>
    <mergeCell ref="H10:O10"/>
    <mergeCell ref="B3:O3"/>
  </mergeCells>
  <conditionalFormatting sqref="M22">
    <cfRule type="cellIs" dxfId="1" priority="19" operator="lessThan">
      <formula>-0.25</formula>
    </cfRule>
  </conditionalFormatting>
  <printOptions horizontalCentered="1"/>
  <pageMargins left="0.23622047244094491" right="0.23622047244094491" top="0.31496062992125984" bottom="0.35433070866141736" header="0.11811023622047245" footer="0.11811023622047245"/>
  <pageSetup paperSize="9" scale="6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FF0000"/>
  </sheetPr>
  <dimension ref="A2:AU24"/>
  <sheetViews>
    <sheetView topLeftCell="A7" zoomScale="70" zoomScaleNormal="70" zoomScaleSheetLayoutView="20" workbookViewId="0">
      <selection activeCell="D22" sqref="D22"/>
    </sheetView>
  </sheetViews>
  <sheetFormatPr defaultColWidth="9.109375" defaultRowHeight="44.25" customHeight="1" x14ac:dyDescent="0.25"/>
  <cols>
    <col min="1" max="1" width="52" style="135" customWidth="1"/>
    <col min="2" max="2" width="20.109375" style="217" customWidth="1"/>
    <col min="3" max="3" width="11.109375" style="135" bestFit="1" customWidth="1"/>
    <col min="4" max="4" width="15.109375" style="135" customWidth="1"/>
    <col min="5" max="5" width="15.88671875" style="135" customWidth="1"/>
    <col min="6" max="6" width="15.77734375" style="135" customWidth="1"/>
    <col min="7" max="7" width="17.88671875" style="135" customWidth="1"/>
    <col min="8" max="8" width="18.44140625" style="135" customWidth="1"/>
    <col min="9" max="9" width="15.109375" style="135" customWidth="1"/>
    <col min="10" max="10" width="15.21875" style="135" customWidth="1"/>
    <col min="11" max="11" width="15.44140625" style="135" customWidth="1"/>
    <col min="12" max="12" width="13.109375" style="135" customWidth="1"/>
    <col min="13" max="13" width="11.77734375" style="135" customWidth="1"/>
    <col min="14" max="14" width="15.88671875" style="135" customWidth="1"/>
    <col min="15" max="15" width="16.109375" style="135" customWidth="1"/>
    <col min="16" max="16" width="13.77734375" style="135" customWidth="1"/>
    <col min="17" max="17" width="14.5546875" style="135" customWidth="1"/>
    <col min="18" max="18" width="12.44140625" style="135" customWidth="1"/>
    <col min="19" max="20" width="14.88671875" style="135" customWidth="1"/>
    <col min="21" max="21" width="15.21875" style="135" customWidth="1"/>
    <col min="22" max="22" width="13.88671875" style="135" customWidth="1"/>
    <col min="23" max="23" width="13.44140625" style="135" customWidth="1"/>
    <col min="24" max="24" width="14.109375" style="135" customWidth="1"/>
    <col min="25" max="25" width="12.88671875" style="135" customWidth="1"/>
    <col min="26" max="26" width="12.44140625" style="135" customWidth="1"/>
    <col min="27" max="27" width="11.88671875" style="135" customWidth="1"/>
    <col min="28" max="28" width="11.77734375" style="135" customWidth="1"/>
    <col min="29" max="29" width="11.6640625" style="135" customWidth="1"/>
    <col min="30" max="30" width="15" style="135" customWidth="1"/>
    <col min="31" max="31" width="13.33203125" style="135" customWidth="1"/>
    <col min="32" max="32" width="15.109375" style="135" customWidth="1"/>
    <col min="33" max="33" width="13.5546875" style="135" customWidth="1"/>
    <col min="34" max="35" width="12.109375" style="135" customWidth="1"/>
    <col min="36" max="36" width="11.88671875" style="135" customWidth="1"/>
    <col min="37" max="37" width="11.21875" style="135" customWidth="1"/>
    <col min="38" max="38" width="11.88671875" style="135" customWidth="1"/>
    <col min="39" max="39" width="11.5546875" style="190" customWidth="1"/>
    <col min="40" max="40" width="10.44140625" style="135" customWidth="1"/>
    <col min="41" max="41" width="11.5546875" style="135" customWidth="1"/>
    <col min="42" max="42" width="11.109375" style="135" customWidth="1"/>
    <col min="43" max="43" width="10.33203125" style="135" customWidth="1"/>
    <col min="44" max="44" width="11.5546875" style="135" customWidth="1"/>
    <col min="45" max="45" width="11.33203125" style="135" customWidth="1"/>
    <col min="46" max="46" width="12" style="135" customWidth="1"/>
    <col min="47" max="47" width="9.109375" style="137"/>
    <col min="48" max="16384" width="9.109375" style="135"/>
  </cols>
  <sheetData>
    <row r="2" spans="1:47" ht="44.25" customHeight="1" x14ac:dyDescent="0.25">
      <c r="A2" s="302" t="s">
        <v>104</v>
      </c>
      <c r="B2" s="302"/>
      <c r="C2" s="302"/>
      <c r="D2" s="302"/>
      <c r="S2" s="136"/>
      <c r="AD2" s="136"/>
    </row>
    <row r="3" spans="1:47" ht="44.25" customHeight="1" thickBot="1" x14ac:dyDescent="0.3">
      <c r="S3" s="136"/>
    </row>
    <row r="4" spans="1:47" s="215" customFormat="1" ht="408.6" customHeight="1" x14ac:dyDescent="0.25">
      <c r="A4" s="315" t="s">
        <v>182</v>
      </c>
      <c r="B4" s="208" t="s">
        <v>88</v>
      </c>
      <c r="C4" s="307" t="s">
        <v>0</v>
      </c>
      <c r="D4" s="303" t="s">
        <v>109</v>
      </c>
      <c r="E4" s="209" t="s">
        <v>91</v>
      </c>
      <c r="F4" s="210" t="s">
        <v>92</v>
      </c>
      <c r="G4" s="210" t="s">
        <v>90</v>
      </c>
      <c r="H4" s="210" t="s">
        <v>90</v>
      </c>
      <c r="I4" s="210" t="s">
        <v>126</v>
      </c>
      <c r="J4" s="210" t="s">
        <v>129</v>
      </c>
      <c r="K4" s="210" t="s">
        <v>130</v>
      </c>
      <c r="L4" s="210" t="s">
        <v>131</v>
      </c>
      <c r="M4" s="211" t="s">
        <v>133</v>
      </c>
      <c r="N4" s="303" t="s">
        <v>134</v>
      </c>
      <c r="O4" s="209" t="s">
        <v>136</v>
      </c>
      <c r="P4" s="210" t="s">
        <v>137</v>
      </c>
      <c r="Q4" s="210" t="s">
        <v>138</v>
      </c>
      <c r="R4" s="210" t="s">
        <v>139</v>
      </c>
      <c r="S4" s="210" t="s">
        <v>102</v>
      </c>
      <c r="T4" s="210" t="s">
        <v>140</v>
      </c>
      <c r="U4" s="210" t="s">
        <v>141</v>
      </c>
      <c r="V4" s="210" t="s">
        <v>142</v>
      </c>
      <c r="W4" s="210" t="s">
        <v>143</v>
      </c>
      <c r="X4" s="211" t="s">
        <v>145</v>
      </c>
      <c r="Y4" s="313" t="s">
        <v>150</v>
      </c>
      <c r="Z4" s="209" t="s">
        <v>146</v>
      </c>
      <c r="AA4" s="210" t="s">
        <v>147</v>
      </c>
      <c r="AB4" s="210" t="s">
        <v>147</v>
      </c>
      <c r="AC4" s="210" t="s">
        <v>149</v>
      </c>
      <c r="AD4" s="210" t="s">
        <v>151</v>
      </c>
      <c r="AE4" s="210" t="s">
        <v>152</v>
      </c>
      <c r="AF4" s="210" t="s">
        <v>97</v>
      </c>
      <c r="AG4" s="210" t="s">
        <v>98</v>
      </c>
      <c r="AH4" s="210" t="s">
        <v>153</v>
      </c>
      <c r="AI4" s="210" t="s">
        <v>155</v>
      </c>
      <c r="AJ4" s="210" t="s">
        <v>157</v>
      </c>
      <c r="AK4" s="210" t="s">
        <v>159</v>
      </c>
      <c r="AL4" s="303" t="s">
        <v>161</v>
      </c>
      <c r="AM4" s="212" t="s">
        <v>162</v>
      </c>
      <c r="AN4" s="210" t="s">
        <v>99</v>
      </c>
      <c r="AO4" s="210" t="s">
        <v>99</v>
      </c>
      <c r="AP4" s="210" t="s">
        <v>100</v>
      </c>
      <c r="AQ4" s="210" t="s">
        <v>100</v>
      </c>
      <c r="AR4" s="210" t="s">
        <v>164</v>
      </c>
      <c r="AS4" s="210" t="s">
        <v>101</v>
      </c>
      <c r="AT4" s="213" t="s">
        <v>167</v>
      </c>
      <c r="AU4" s="214"/>
    </row>
    <row r="5" spans="1:47" ht="26.25" customHeight="1" x14ac:dyDescent="0.25">
      <c r="A5" s="315"/>
      <c r="B5" s="138" t="s">
        <v>87</v>
      </c>
      <c r="C5" s="308"/>
      <c r="D5" s="304"/>
      <c r="E5" s="139" t="s">
        <v>125</v>
      </c>
      <c r="F5" s="140" t="s">
        <v>125</v>
      </c>
      <c r="G5" s="140">
        <v>0.1</v>
      </c>
      <c r="H5" s="140">
        <v>0.1</v>
      </c>
      <c r="I5" s="140"/>
      <c r="J5" s="140"/>
      <c r="K5" s="141"/>
      <c r="L5" s="141"/>
      <c r="M5" s="142"/>
      <c r="N5" s="304"/>
      <c r="O5" s="139" t="s">
        <v>125</v>
      </c>
      <c r="P5" s="140" t="s">
        <v>125</v>
      </c>
      <c r="Q5" s="140">
        <v>0.1</v>
      </c>
      <c r="R5" s="140">
        <v>0.1</v>
      </c>
      <c r="S5" s="140"/>
      <c r="T5" s="140"/>
      <c r="U5" s="140"/>
      <c r="V5" s="140"/>
      <c r="W5" s="140"/>
      <c r="X5" s="143"/>
      <c r="Y5" s="314"/>
      <c r="Z5" s="139">
        <v>0.4</v>
      </c>
      <c r="AA5" s="140">
        <v>0.3</v>
      </c>
      <c r="AB5" s="140">
        <v>0.2</v>
      </c>
      <c r="AC5" s="140">
        <v>0.1</v>
      </c>
      <c r="AD5" s="140"/>
      <c r="AE5" s="140"/>
      <c r="AF5" s="140"/>
      <c r="AG5" s="140"/>
      <c r="AH5" s="140"/>
      <c r="AI5" s="140"/>
      <c r="AJ5" s="140"/>
      <c r="AK5" s="140"/>
      <c r="AL5" s="304"/>
      <c r="AM5" s="206">
        <v>1</v>
      </c>
      <c r="AN5" s="144"/>
      <c r="AO5" s="140"/>
      <c r="AP5" s="140"/>
      <c r="AQ5" s="140"/>
      <c r="AR5" s="140"/>
      <c r="AS5" s="140"/>
      <c r="AT5" s="145"/>
    </row>
    <row r="6" spans="1:47" ht="177.75" customHeight="1" thickBot="1" x14ac:dyDescent="0.3">
      <c r="A6" s="315"/>
      <c r="B6" s="146" t="s">
        <v>38</v>
      </c>
      <c r="C6" s="308"/>
      <c r="D6" s="304"/>
      <c r="E6" s="147" t="s">
        <v>1</v>
      </c>
      <c r="F6" s="148" t="s">
        <v>2</v>
      </c>
      <c r="G6" s="148" t="s">
        <v>3</v>
      </c>
      <c r="H6" s="148" t="s">
        <v>4</v>
      </c>
      <c r="I6" s="148" t="s">
        <v>127</v>
      </c>
      <c r="J6" s="148" t="s">
        <v>128</v>
      </c>
      <c r="K6" s="148" t="s">
        <v>5</v>
      </c>
      <c r="L6" s="148" t="s">
        <v>6</v>
      </c>
      <c r="M6" s="149" t="s">
        <v>132</v>
      </c>
      <c r="N6" s="304"/>
      <c r="O6" s="147" t="s">
        <v>135</v>
      </c>
      <c r="P6" s="148" t="s">
        <v>2</v>
      </c>
      <c r="Q6" s="148" t="s">
        <v>7</v>
      </c>
      <c r="R6" s="148" t="s">
        <v>8</v>
      </c>
      <c r="S6" s="148" t="s">
        <v>127</v>
      </c>
      <c r="T6" s="148" t="s">
        <v>128</v>
      </c>
      <c r="U6" s="148" t="s">
        <v>5</v>
      </c>
      <c r="V6" s="148" t="s">
        <v>6</v>
      </c>
      <c r="W6" s="148" t="s">
        <v>9</v>
      </c>
      <c r="X6" s="149" t="s">
        <v>144</v>
      </c>
      <c r="Y6" s="314"/>
      <c r="Z6" s="147" t="s">
        <v>135</v>
      </c>
      <c r="AA6" s="148" t="s">
        <v>10</v>
      </c>
      <c r="AB6" s="148" t="s">
        <v>183</v>
      </c>
      <c r="AC6" s="148" t="s">
        <v>148</v>
      </c>
      <c r="AD6" s="148" t="s">
        <v>127</v>
      </c>
      <c r="AE6" s="148" t="s">
        <v>128</v>
      </c>
      <c r="AF6" s="148" t="s">
        <v>5</v>
      </c>
      <c r="AG6" s="148" t="s">
        <v>11</v>
      </c>
      <c r="AH6" s="148" t="s">
        <v>12</v>
      </c>
      <c r="AI6" s="148" t="s">
        <v>154</v>
      </c>
      <c r="AJ6" s="148" t="s">
        <v>156</v>
      </c>
      <c r="AK6" s="148" t="s">
        <v>158</v>
      </c>
      <c r="AL6" s="304"/>
      <c r="AM6" s="207" t="s">
        <v>13</v>
      </c>
      <c r="AN6" s="148" t="s">
        <v>14</v>
      </c>
      <c r="AO6" s="148" t="s">
        <v>15</v>
      </c>
      <c r="AP6" s="148" t="s">
        <v>16</v>
      </c>
      <c r="AQ6" s="148" t="s">
        <v>17</v>
      </c>
      <c r="AR6" s="148" t="s">
        <v>163</v>
      </c>
      <c r="AS6" s="148" t="s">
        <v>165</v>
      </c>
      <c r="AT6" s="216" t="s">
        <v>166</v>
      </c>
    </row>
    <row r="7" spans="1:47" ht="79.95" customHeight="1" thickBot="1" x14ac:dyDescent="0.3">
      <c r="A7" s="315"/>
      <c r="B7" s="150" t="s">
        <v>86</v>
      </c>
      <c r="C7" s="308"/>
      <c r="D7" s="151" t="s">
        <v>89</v>
      </c>
      <c r="E7" s="152" t="s">
        <v>18</v>
      </c>
      <c r="F7" s="153" t="s">
        <v>19</v>
      </c>
      <c r="G7" s="153" t="s">
        <v>20</v>
      </c>
      <c r="H7" s="153" t="s">
        <v>21</v>
      </c>
      <c r="I7" s="153" t="s">
        <v>22</v>
      </c>
      <c r="J7" s="153" t="s">
        <v>23</v>
      </c>
      <c r="K7" s="153" t="s">
        <v>24</v>
      </c>
      <c r="L7" s="153" t="s">
        <v>25</v>
      </c>
      <c r="M7" s="154" t="s">
        <v>26</v>
      </c>
      <c r="N7" s="155" t="s">
        <v>89</v>
      </c>
      <c r="O7" s="156" t="s">
        <v>18</v>
      </c>
      <c r="P7" s="153" t="s">
        <v>19</v>
      </c>
      <c r="Q7" s="153" t="s">
        <v>20</v>
      </c>
      <c r="R7" s="153" t="s">
        <v>21</v>
      </c>
      <c r="S7" s="153" t="s">
        <v>22</v>
      </c>
      <c r="T7" s="153" t="s">
        <v>23</v>
      </c>
      <c r="U7" s="153" t="s">
        <v>24</v>
      </c>
      <c r="V7" s="153" t="s">
        <v>25</v>
      </c>
      <c r="W7" s="153" t="s">
        <v>26</v>
      </c>
      <c r="X7" s="154" t="s">
        <v>27</v>
      </c>
      <c r="Y7" s="155" t="s">
        <v>89</v>
      </c>
      <c r="Z7" s="156" t="s">
        <v>18</v>
      </c>
      <c r="AA7" s="153" t="s">
        <v>19</v>
      </c>
      <c r="AB7" s="153" t="s">
        <v>20</v>
      </c>
      <c r="AC7" s="153" t="s">
        <v>21</v>
      </c>
      <c r="AD7" s="153" t="s">
        <v>22</v>
      </c>
      <c r="AE7" s="153" t="s">
        <v>23</v>
      </c>
      <c r="AF7" s="153" t="s">
        <v>24</v>
      </c>
      <c r="AG7" s="153" t="s">
        <v>25</v>
      </c>
      <c r="AH7" s="153" t="s">
        <v>26</v>
      </c>
      <c r="AI7" s="153" t="s">
        <v>27</v>
      </c>
      <c r="AJ7" s="153" t="s">
        <v>28</v>
      </c>
      <c r="AK7" s="153" t="s">
        <v>160</v>
      </c>
      <c r="AL7" s="151" t="s">
        <v>89</v>
      </c>
      <c r="AM7" s="191" t="s">
        <v>18</v>
      </c>
      <c r="AN7" s="153" t="s">
        <v>22</v>
      </c>
      <c r="AO7" s="153" t="s">
        <v>23</v>
      </c>
      <c r="AP7" s="153" t="s">
        <v>24</v>
      </c>
      <c r="AQ7" s="153" t="s">
        <v>25</v>
      </c>
      <c r="AR7" s="153" t="s">
        <v>26</v>
      </c>
      <c r="AS7" s="153" t="s">
        <v>27</v>
      </c>
      <c r="AT7" s="154" t="s">
        <v>28</v>
      </c>
    </row>
    <row r="8" spans="1:47" s="170" customFormat="1" ht="32.4" customHeight="1" thickBot="1" x14ac:dyDescent="0.3">
      <c r="A8" s="157" t="s">
        <v>118</v>
      </c>
      <c r="B8" s="158" t="s">
        <v>110</v>
      </c>
      <c r="C8" s="159">
        <v>12.5</v>
      </c>
      <c r="D8" s="160">
        <f>I8+J8+K8+L8</f>
        <v>1.8</v>
      </c>
      <c r="E8" s="161" t="s">
        <v>85</v>
      </c>
      <c r="F8" s="162" t="s">
        <v>85</v>
      </c>
      <c r="G8" s="162" t="s">
        <v>85</v>
      </c>
      <c r="H8" s="162" t="s">
        <v>85</v>
      </c>
      <c r="I8" s="162">
        <v>0</v>
      </c>
      <c r="J8" s="163">
        <v>1</v>
      </c>
      <c r="K8" s="162">
        <v>0.8</v>
      </c>
      <c r="L8" s="163">
        <v>0</v>
      </c>
      <c r="M8" s="164" t="s">
        <v>85</v>
      </c>
      <c r="N8" s="165">
        <f>V8</f>
        <v>0</v>
      </c>
      <c r="O8" s="161" t="s">
        <v>85</v>
      </c>
      <c r="P8" s="162" t="s">
        <v>85</v>
      </c>
      <c r="Q8" s="162" t="s">
        <v>85</v>
      </c>
      <c r="R8" s="162">
        <v>1</v>
      </c>
      <c r="S8" s="163" t="s">
        <v>85</v>
      </c>
      <c r="T8" s="163" t="s">
        <v>85</v>
      </c>
      <c r="U8" s="166" t="s">
        <v>85</v>
      </c>
      <c r="V8" s="163">
        <v>0</v>
      </c>
      <c r="W8" s="163" t="s">
        <v>85</v>
      </c>
      <c r="X8" s="164" t="s">
        <v>85</v>
      </c>
      <c r="Y8" s="165" t="s">
        <v>85</v>
      </c>
      <c r="Z8" s="161" t="s">
        <v>85</v>
      </c>
      <c r="AA8" s="162" t="s">
        <v>85</v>
      </c>
      <c r="AB8" s="162" t="s">
        <v>85</v>
      </c>
      <c r="AC8" s="162" t="s">
        <v>85</v>
      </c>
      <c r="AD8" s="162" t="s">
        <v>85</v>
      </c>
      <c r="AE8" s="162" t="s">
        <v>85</v>
      </c>
      <c r="AF8" s="167" t="s">
        <v>85</v>
      </c>
      <c r="AG8" s="162" t="s">
        <v>85</v>
      </c>
      <c r="AH8" s="162" t="s">
        <v>85</v>
      </c>
      <c r="AI8" s="162" t="s">
        <v>85</v>
      </c>
      <c r="AJ8" s="162" t="s">
        <v>85</v>
      </c>
      <c r="AK8" s="162" t="s">
        <v>85</v>
      </c>
      <c r="AL8" s="168" t="s">
        <v>185</v>
      </c>
      <c r="AM8" s="260">
        <v>1</v>
      </c>
      <c r="AN8" s="163">
        <v>1</v>
      </c>
      <c r="AO8" s="163">
        <v>1</v>
      </c>
      <c r="AP8" s="163">
        <v>1</v>
      </c>
      <c r="AQ8" s="163">
        <v>1</v>
      </c>
      <c r="AR8" s="163">
        <v>1</v>
      </c>
      <c r="AS8" s="163">
        <v>1</v>
      </c>
      <c r="AT8" s="164">
        <v>1</v>
      </c>
      <c r="AU8" s="169"/>
    </row>
    <row r="9" spans="1:47" s="170" customFormat="1" ht="26.4" customHeight="1" thickBot="1" x14ac:dyDescent="0.3">
      <c r="A9" s="171" t="s">
        <v>119</v>
      </c>
      <c r="B9" s="172" t="s">
        <v>111</v>
      </c>
      <c r="C9" s="173">
        <v>50.81</v>
      </c>
      <c r="D9" s="160">
        <f>I9+J9+K9+L9</f>
        <v>3.4400000000000004</v>
      </c>
      <c r="E9" s="174">
        <v>1</v>
      </c>
      <c r="F9" s="175">
        <v>0</v>
      </c>
      <c r="G9" s="175">
        <v>1</v>
      </c>
      <c r="H9" s="175">
        <v>1</v>
      </c>
      <c r="I9" s="175">
        <v>0.64</v>
      </c>
      <c r="J9" s="176">
        <v>1</v>
      </c>
      <c r="K9" s="175">
        <v>0.8</v>
      </c>
      <c r="L9" s="176">
        <v>1</v>
      </c>
      <c r="M9" s="177">
        <v>0</v>
      </c>
      <c r="N9" s="178">
        <f>S9+T9+U9+V9</f>
        <v>3</v>
      </c>
      <c r="O9" s="174">
        <v>1</v>
      </c>
      <c r="P9" s="175">
        <v>1</v>
      </c>
      <c r="Q9" s="175">
        <v>1</v>
      </c>
      <c r="R9" s="175">
        <v>1</v>
      </c>
      <c r="S9" s="176">
        <v>1</v>
      </c>
      <c r="T9" s="176">
        <v>1</v>
      </c>
      <c r="U9" s="176">
        <v>1</v>
      </c>
      <c r="V9" s="176">
        <v>0</v>
      </c>
      <c r="W9" s="176" t="s">
        <v>85</v>
      </c>
      <c r="X9" s="177">
        <v>0</v>
      </c>
      <c r="Y9" s="179">
        <f>AG9+AI9+AJ9</f>
        <v>2</v>
      </c>
      <c r="Z9" s="174">
        <v>1</v>
      </c>
      <c r="AA9" s="175">
        <v>1</v>
      </c>
      <c r="AB9" s="175">
        <v>1</v>
      </c>
      <c r="AC9" s="175">
        <v>1</v>
      </c>
      <c r="AD9" s="176" t="s">
        <v>85</v>
      </c>
      <c r="AE9" s="176" t="s">
        <v>85</v>
      </c>
      <c r="AF9" s="176" t="s">
        <v>85</v>
      </c>
      <c r="AG9" s="176">
        <v>1</v>
      </c>
      <c r="AH9" s="176" t="s">
        <v>85</v>
      </c>
      <c r="AI9" s="176">
        <v>0</v>
      </c>
      <c r="AJ9" s="176">
        <v>1</v>
      </c>
      <c r="AK9" s="176" t="s">
        <v>85</v>
      </c>
      <c r="AL9" s="168" t="s">
        <v>184</v>
      </c>
      <c r="AM9" s="261">
        <v>0</v>
      </c>
      <c r="AN9" s="180">
        <v>1</v>
      </c>
      <c r="AO9" s="180">
        <v>0</v>
      </c>
      <c r="AP9" s="180">
        <v>1</v>
      </c>
      <c r="AQ9" s="180">
        <v>1</v>
      </c>
      <c r="AR9" s="180">
        <v>1</v>
      </c>
      <c r="AS9" s="180">
        <v>1</v>
      </c>
      <c r="AT9" s="181">
        <v>1</v>
      </c>
      <c r="AU9" s="169"/>
    </row>
    <row r="10" spans="1:47" s="170" customFormat="1" ht="28.2" customHeight="1" thickBot="1" x14ac:dyDescent="0.3">
      <c r="A10" s="171" t="s">
        <v>120</v>
      </c>
      <c r="B10" s="172" t="s">
        <v>112</v>
      </c>
      <c r="C10" s="173">
        <v>12.54</v>
      </c>
      <c r="D10" s="160">
        <f>I10+J10+K10+L10</f>
        <v>2.1799999999999997</v>
      </c>
      <c r="E10" s="174" t="s">
        <v>85</v>
      </c>
      <c r="F10" s="175" t="s">
        <v>85</v>
      </c>
      <c r="G10" s="175" t="s">
        <v>85</v>
      </c>
      <c r="H10" s="175" t="s">
        <v>85</v>
      </c>
      <c r="I10" s="175">
        <v>0.18</v>
      </c>
      <c r="J10" s="176">
        <v>1</v>
      </c>
      <c r="K10" s="175">
        <v>0</v>
      </c>
      <c r="L10" s="176">
        <v>1</v>
      </c>
      <c r="M10" s="177" t="s">
        <v>85</v>
      </c>
      <c r="N10" s="178">
        <f>S10+T10+U10+V10</f>
        <v>3</v>
      </c>
      <c r="O10" s="174" t="s">
        <v>85</v>
      </c>
      <c r="P10" s="175" t="s">
        <v>85</v>
      </c>
      <c r="Q10" s="175" t="s">
        <v>85</v>
      </c>
      <c r="R10" s="175">
        <v>1</v>
      </c>
      <c r="S10" s="176">
        <v>1</v>
      </c>
      <c r="T10" s="176">
        <v>1</v>
      </c>
      <c r="U10" s="176">
        <v>1</v>
      </c>
      <c r="V10" s="176">
        <v>0</v>
      </c>
      <c r="W10" s="176" t="s">
        <v>85</v>
      </c>
      <c r="X10" s="177">
        <v>0</v>
      </c>
      <c r="Y10" s="179">
        <f>AH10+AJ10+AK10+AI10</f>
        <v>3.1</v>
      </c>
      <c r="Z10" s="174" t="s">
        <v>85</v>
      </c>
      <c r="AA10" s="175" t="s">
        <v>85</v>
      </c>
      <c r="AB10" s="175" t="s">
        <v>85</v>
      </c>
      <c r="AC10" s="175" t="s">
        <v>85</v>
      </c>
      <c r="AD10" s="176" t="s">
        <v>85</v>
      </c>
      <c r="AE10" s="176" t="s">
        <v>85</v>
      </c>
      <c r="AF10" s="176" t="s">
        <v>85</v>
      </c>
      <c r="AG10" s="176" t="s">
        <v>85</v>
      </c>
      <c r="AH10" s="176">
        <v>0.6</v>
      </c>
      <c r="AI10" s="176">
        <v>0.5</v>
      </c>
      <c r="AJ10" s="176">
        <v>1</v>
      </c>
      <c r="AK10" s="176">
        <v>1</v>
      </c>
      <c r="AL10" s="168" t="s">
        <v>196</v>
      </c>
      <c r="AM10" s="261">
        <v>0</v>
      </c>
      <c r="AN10" s="180">
        <v>0</v>
      </c>
      <c r="AO10" s="180">
        <v>0</v>
      </c>
      <c r="AP10" s="180">
        <v>0</v>
      </c>
      <c r="AQ10" s="180">
        <v>0</v>
      </c>
      <c r="AR10" s="180">
        <v>1</v>
      </c>
      <c r="AS10" s="180">
        <v>1</v>
      </c>
      <c r="AT10" s="181">
        <v>1</v>
      </c>
      <c r="AU10" s="169"/>
    </row>
    <row r="11" spans="1:47" s="170" customFormat="1" ht="26.4" customHeight="1" thickBot="1" x14ac:dyDescent="0.3">
      <c r="A11" s="171" t="s">
        <v>180</v>
      </c>
      <c r="B11" s="172" t="s">
        <v>113</v>
      </c>
      <c r="C11" s="173">
        <v>12.5</v>
      </c>
      <c r="D11" s="160">
        <f>I11+J11+K11+L11</f>
        <v>1.8199999999999998</v>
      </c>
      <c r="E11" s="174" t="s">
        <v>85</v>
      </c>
      <c r="F11" s="175" t="s">
        <v>85</v>
      </c>
      <c r="G11" s="175" t="s">
        <v>85</v>
      </c>
      <c r="H11" s="175" t="s">
        <v>85</v>
      </c>
      <c r="I11" s="175">
        <v>0</v>
      </c>
      <c r="J11" s="176">
        <v>1</v>
      </c>
      <c r="K11" s="175">
        <v>0.82</v>
      </c>
      <c r="L11" s="176">
        <v>0</v>
      </c>
      <c r="M11" s="177" t="s">
        <v>85</v>
      </c>
      <c r="N11" s="178">
        <f>V11</f>
        <v>0</v>
      </c>
      <c r="O11" s="174" t="s">
        <v>85</v>
      </c>
      <c r="P11" s="175" t="s">
        <v>85</v>
      </c>
      <c r="Q11" s="175" t="s">
        <v>85</v>
      </c>
      <c r="R11" s="175">
        <v>1</v>
      </c>
      <c r="S11" s="176" t="s">
        <v>85</v>
      </c>
      <c r="T11" s="176" t="s">
        <v>85</v>
      </c>
      <c r="U11" s="176" t="s">
        <v>85</v>
      </c>
      <c r="V11" s="176">
        <v>0</v>
      </c>
      <c r="W11" s="176" t="s">
        <v>85</v>
      </c>
      <c r="X11" s="177" t="s">
        <v>85</v>
      </c>
      <c r="Y11" s="179">
        <f>AG11+AJ11+AK11+AH11</f>
        <v>3.75</v>
      </c>
      <c r="Z11" s="174" t="s">
        <v>85</v>
      </c>
      <c r="AA11" s="175" t="s">
        <v>85</v>
      </c>
      <c r="AB11" s="175" t="s">
        <v>85</v>
      </c>
      <c r="AC11" s="175" t="s">
        <v>85</v>
      </c>
      <c r="AD11" s="176" t="s">
        <v>85</v>
      </c>
      <c r="AE11" s="176" t="s">
        <v>85</v>
      </c>
      <c r="AF11" s="176" t="s">
        <v>85</v>
      </c>
      <c r="AG11" s="176">
        <v>1</v>
      </c>
      <c r="AH11" s="176">
        <v>0.75</v>
      </c>
      <c r="AI11" s="176" t="s">
        <v>85</v>
      </c>
      <c r="AJ11" s="176">
        <v>1</v>
      </c>
      <c r="AK11" s="176">
        <v>1</v>
      </c>
      <c r="AL11" s="168" t="s">
        <v>185</v>
      </c>
      <c r="AM11" s="261">
        <v>1</v>
      </c>
      <c r="AN11" s="180">
        <v>1</v>
      </c>
      <c r="AO11" s="180">
        <v>1</v>
      </c>
      <c r="AP11" s="180">
        <v>1</v>
      </c>
      <c r="AQ11" s="180">
        <v>1</v>
      </c>
      <c r="AR11" s="180">
        <v>1</v>
      </c>
      <c r="AS11" s="180">
        <v>1</v>
      </c>
      <c r="AT11" s="181">
        <v>1</v>
      </c>
      <c r="AU11" s="169"/>
    </row>
    <row r="12" spans="1:47" s="170" customFormat="1" ht="44.25" customHeight="1" thickBot="1" x14ac:dyDescent="0.3">
      <c r="A12" s="171" t="s">
        <v>121</v>
      </c>
      <c r="B12" s="172" t="s">
        <v>114</v>
      </c>
      <c r="C12" s="173">
        <v>55.72</v>
      </c>
      <c r="D12" s="160">
        <f t="shared" ref="D12" si="0">I12+J12+K12+L12</f>
        <v>1</v>
      </c>
      <c r="E12" s="174">
        <v>0</v>
      </c>
      <c r="F12" s="175">
        <v>1</v>
      </c>
      <c r="G12" s="175">
        <v>1</v>
      </c>
      <c r="H12" s="175">
        <v>1</v>
      </c>
      <c r="I12" s="175">
        <v>0</v>
      </c>
      <c r="J12" s="176">
        <v>1</v>
      </c>
      <c r="K12" s="176">
        <v>0</v>
      </c>
      <c r="L12" s="176">
        <v>0</v>
      </c>
      <c r="M12" s="177">
        <v>0</v>
      </c>
      <c r="N12" s="178">
        <f>S12+T12+U12+V12</f>
        <v>1</v>
      </c>
      <c r="O12" s="174">
        <v>0</v>
      </c>
      <c r="P12" s="175">
        <v>1</v>
      </c>
      <c r="Q12" s="175">
        <v>1</v>
      </c>
      <c r="R12" s="175">
        <v>1</v>
      </c>
      <c r="S12" s="176">
        <v>0</v>
      </c>
      <c r="T12" s="176">
        <v>1</v>
      </c>
      <c r="U12" s="176">
        <v>0</v>
      </c>
      <c r="V12" s="176">
        <v>0</v>
      </c>
      <c r="W12" s="176" t="s">
        <v>85</v>
      </c>
      <c r="X12" s="177">
        <v>0</v>
      </c>
      <c r="Y12" s="179">
        <f>AD12+AE12+AF12+AG12+AI12</f>
        <v>3</v>
      </c>
      <c r="Z12" s="174">
        <v>0</v>
      </c>
      <c r="AA12" s="175">
        <v>1</v>
      </c>
      <c r="AB12" s="175">
        <v>1</v>
      </c>
      <c r="AC12" s="175">
        <v>1</v>
      </c>
      <c r="AD12" s="176">
        <v>0</v>
      </c>
      <c r="AE12" s="176">
        <v>1</v>
      </c>
      <c r="AF12" s="176">
        <v>1</v>
      </c>
      <c r="AG12" s="176">
        <v>1</v>
      </c>
      <c r="AH12" s="176" t="s">
        <v>85</v>
      </c>
      <c r="AI12" s="176">
        <v>0</v>
      </c>
      <c r="AJ12" s="176" t="s">
        <v>85</v>
      </c>
      <c r="AK12" s="176" t="s">
        <v>85</v>
      </c>
      <c r="AL12" s="168" t="s">
        <v>190</v>
      </c>
      <c r="AM12" s="261">
        <v>1</v>
      </c>
      <c r="AN12" s="180">
        <v>1</v>
      </c>
      <c r="AO12" s="180">
        <v>1</v>
      </c>
      <c r="AP12" s="180">
        <v>1</v>
      </c>
      <c r="AQ12" s="180">
        <v>1</v>
      </c>
      <c r="AR12" s="180">
        <v>0</v>
      </c>
      <c r="AS12" s="180">
        <v>0</v>
      </c>
      <c r="AT12" s="181">
        <v>1</v>
      </c>
      <c r="AU12" s="169"/>
    </row>
    <row r="13" spans="1:47" s="170" customFormat="1" ht="33.6" customHeight="1" thickBot="1" x14ac:dyDescent="0.3">
      <c r="A13" s="171" t="s">
        <v>122</v>
      </c>
      <c r="B13" s="172" t="s">
        <v>115</v>
      </c>
      <c r="C13" s="173">
        <v>12.5</v>
      </c>
      <c r="D13" s="160">
        <f>I13+J13+K13+L13</f>
        <v>1.45</v>
      </c>
      <c r="E13" s="174" t="s">
        <v>85</v>
      </c>
      <c r="F13" s="175" t="s">
        <v>85</v>
      </c>
      <c r="G13" s="175" t="s">
        <v>85</v>
      </c>
      <c r="H13" s="175" t="s">
        <v>85</v>
      </c>
      <c r="I13" s="175">
        <v>0</v>
      </c>
      <c r="J13" s="176">
        <v>1</v>
      </c>
      <c r="K13" s="176">
        <v>0.45</v>
      </c>
      <c r="L13" s="176">
        <v>0</v>
      </c>
      <c r="M13" s="177" t="s">
        <v>85</v>
      </c>
      <c r="N13" s="179">
        <f>V13</f>
        <v>0</v>
      </c>
      <c r="O13" s="174" t="s">
        <v>85</v>
      </c>
      <c r="P13" s="175" t="s">
        <v>85</v>
      </c>
      <c r="Q13" s="175" t="s">
        <v>85</v>
      </c>
      <c r="R13" s="175">
        <v>1</v>
      </c>
      <c r="S13" s="176" t="s">
        <v>85</v>
      </c>
      <c r="T13" s="176" t="s">
        <v>85</v>
      </c>
      <c r="U13" s="176" t="s">
        <v>85</v>
      </c>
      <c r="V13" s="176">
        <v>0</v>
      </c>
      <c r="W13" s="176" t="s">
        <v>85</v>
      </c>
      <c r="X13" s="177" t="s">
        <v>85</v>
      </c>
      <c r="Y13" s="178">
        <f>AD13+AE13+AF13+AG13</f>
        <v>4</v>
      </c>
      <c r="Z13" s="174" t="s">
        <v>85</v>
      </c>
      <c r="AA13" s="175" t="s">
        <v>85</v>
      </c>
      <c r="AB13" s="175" t="s">
        <v>85</v>
      </c>
      <c r="AC13" s="175" t="s">
        <v>85</v>
      </c>
      <c r="AD13" s="176">
        <v>1</v>
      </c>
      <c r="AE13" s="176">
        <v>1</v>
      </c>
      <c r="AF13" s="176">
        <v>1</v>
      </c>
      <c r="AG13" s="176">
        <v>1</v>
      </c>
      <c r="AH13" s="176" t="s">
        <v>85</v>
      </c>
      <c r="AI13" s="176" t="s">
        <v>85</v>
      </c>
      <c r="AJ13" s="176" t="s">
        <v>85</v>
      </c>
      <c r="AK13" s="176" t="s">
        <v>85</v>
      </c>
      <c r="AL13" s="168" t="s">
        <v>184</v>
      </c>
      <c r="AM13" s="261">
        <v>1</v>
      </c>
      <c r="AN13" s="180">
        <v>0</v>
      </c>
      <c r="AO13" s="180">
        <v>1</v>
      </c>
      <c r="AP13" s="180">
        <v>1</v>
      </c>
      <c r="AQ13" s="180">
        <v>1</v>
      </c>
      <c r="AR13" s="180">
        <v>1</v>
      </c>
      <c r="AS13" s="180">
        <v>1</v>
      </c>
      <c r="AT13" s="181">
        <v>1</v>
      </c>
      <c r="AU13" s="169"/>
    </row>
    <row r="14" spans="1:47" s="170" customFormat="1" ht="31.2" customHeight="1" thickBot="1" x14ac:dyDescent="0.3">
      <c r="A14" s="171" t="s">
        <v>123</v>
      </c>
      <c r="B14" s="172" t="s">
        <v>116</v>
      </c>
      <c r="C14" s="173">
        <v>84.06</v>
      </c>
      <c r="D14" s="160">
        <f>I14+J14+K14+L14</f>
        <v>3</v>
      </c>
      <c r="E14" s="174">
        <v>1</v>
      </c>
      <c r="F14" s="176">
        <v>1</v>
      </c>
      <c r="G14" s="175">
        <v>1</v>
      </c>
      <c r="H14" s="175">
        <v>1</v>
      </c>
      <c r="I14" s="175">
        <v>0</v>
      </c>
      <c r="J14" s="176">
        <v>1</v>
      </c>
      <c r="K14" s="176">
        <v>1</v>
      </c>
      <c r="L14" s="176">
        <v>1</v>
      </c>
      <c r="M14" s="177">
        <v>0</v>
      </c>
      <c r="N14" s="178">
        <f>S14+T14+U14+V14</f>
        <v>2</v>
      </c>
      <c r="O14" s="174">
        <v>1</v>
      </c>
      <c r="P14" s="175">
        <v>1</v>
      </c>
      <c r="Q14" s="175">
        <v>1</v>
      </c>
      <c r="R14" s="175">
        <v>1</v>
      </c>
      <c r="S14" s="176">
        <v>0</v>
      </c>
      <c r="T14" s="176">
        <v>1</v>
      </c>
      <c r="U14" s="176">
        <v>1</v>
      </c>
      <c r="V14" s="176">
        <v>0</v>
      </c>
      <c r="W14" s="176" t="s">
        <v>85</v>
      </c>
      <c r="X14" s="177">
        <v>0</v>
      </c>
      <c r="Y14" s="178">
        <f>AI14</f>
        <v>0</v>
      </c>
      <c r="Z14" s="174">
        <v>1</v>
      </c>
      <c r="AA14" s="175">
        <v>1</v>
      </c>
      <c r="AB14" s="175">
        <v>1</v>
      </c>
      <c r="AC14" s="175">
        <v>1</v>
      </c>
      <c r="AD14" s="176" t="s">
        <v>85</v>
      </c>
      <c r="AE14" s="176" t="s">
        <v>85</v>
      </c>
      <c r="AF14" s="176" t="s">
        <v>85</v>
      </c>
      <c r="AG14" s="176" t="s">
        <v>85</v>
      </c>
      <c r="AH14" s="176" t="s">
        <v>85</v>
      </c>
      <c r="AI14" s="176">
        <v>0</v>
      </c>
      <c r="AJ14" s="176" t="s">
        <v>85</v>
      </c>
      <c r="AK14" s="176" t="s">
        <v>85</v>
      </c>
      <c r="AL14" s="168" t="s">
        <v>190</v>
      </c>
      <c r="AM14" s="261">
        <v>1</v>
      </c>
      <c r="AN14" s="180">
        <v>0</v>
      </c>
      <c r="AO14" s="180">
        <v>0</v>
      </c>
      <c r="AP14" s="180">
        <v>1</v>
      </c>
      <c r="AQ14" s="180">
        <v>1</v>
      </c>
      <c r="AR14" s="180">
        <v>1</v>
      </c>
      <c r="AS14" s="180">
        <v>1</v>
      </c>
      <c r="AT14" s="181">
        <v>1</v>
      </c>
      <c r="AU14" s="169"/>
    </row>
    <row r="15" spans="1:47" s="170" customFormat="1" ht="42.6" customHeight="1" x14ac:dyDescent="0.25">
      <c r="A15" s="171" t="s">
        <v>124</v>
      </c>
      <c r="B15" s="239" t="s">
        <v>117</v>
      </c>
      <c r="C15" s="173">
        <v>12</v>
      </c>
      <c r="D15" s="160">
        <f>I15+J15+K15+L15</f>
        <v>1</v>
      </c>
      <c r="E15" s="174" t="s">
        <v>85</v>
      </c>
      <c r="F15" s="176" t="s">
        <v>85</v>
      </c>
      <c r="G15" s="175" t="s">
        <v>85</v>
      </c>
      <c r="H15" s="175" t="s">
        <v>85</v>
      </c>
      <c r="I15" s="175">
        <v>0</v>
      </c>
      <c r="J15" s="176">
        <v>1</v>
      </c>
      <c r="K15" s="176">
        <v>0</v>
      </c>
      <c r="L15" s="176">
        <v>0</v>
      </c>
      <c r="M15" s="177" t="s">
        <v>85</v>
      </c>
      <c r="N15" s="178">
        <f>V15</f>
        <v>0</v>
      </c>
      <c r="O15" s="174" t="s">
        <v>85</v>
      </c>
      <c r="P15" s="175" t="s">
        <v>85</v>
      </c>
      <c r="Q15" s="175" t="s">
        <v>85</v>
      </c>
      <c r="R15" s="175">
        <v>1</v>
      </c>
      <c r="S15" s="176" t="s">
        <v>85</v>
      </c>
      <c r="T15" s="176" t="s">
        <v>85</v>
      </c>
      <c r="U15" s="176" t="s">
        <v>85</v>
      </c>
      <c r="V15" s="176">
        <v>0</v>
      </c>
      <c r="W15" s="176" t="s">
        <v>85</v>
      </c>
      <c r="X15" s="177" t="s">
        <v>85</v>
      </c>
      <c r="Y15" s="178" t="s">
        <v>85</v>
      </c>
      <c r="Z15" s="174" t="s">
        <v>85</v>
      </c>
      <c r="AA15" s="175" t="s">
        <v>85</v>
      </c>
      <c r="AB15" s="175" t="s">
        <v>85</v>
      </c>
      <c r="AC15" s="175" t="s">
        <v>85</v>
      </c>
      <c r="AD15" s="176" t="s">
        <v>85</v>
      </c>
      <c r="AE15" s="176" t="s">
        <v>85</v>
      </c>
      <c r="AF15" s="176" t="s">
        <v>85</v>
      </c>
      <c r="AG15" s="176" t="s">
        <v>85</v>
      </c>
      <c r="AH15" s="176" t="s">
        <v>85</v>
      </c>
      <c r="AI15" s="176" t="s">
        <v>85</v>
      </c>
      <c r="AJ15" s="176" t="s">
        <v>85</v>
      </c>
      <c r="AK15" s="176" t="s">
        <v>85</v>
      </c>
      <c r="AL15" s="168" t="s">
        <v>185</v>
      </c>
      <c r="AM15" s="261">
        <v>1</v>
      </c>
      <c r="AN15" s="180">
        <v>1</v>
      </c>
      <c r="AO15" s="180">
        <v>1</v>
      </c>
      <c r="AP15" s="180">
        <v>1</v>
      </c>
      <c r="AQ15" s="180">
        <v>1</v>
      </c>
      <c r="AR15" s="180">
        <v>1</v>
      </c>
      <c r="AS15" s="180">
        <v>1</v>
      </c>
      <c r="AT15" s="181">
        <v>1</v>
      </c>
      <c r="AU15" s="169"/>
    </row>
    <row r="16" spans="1:47" s="170" customFormat="1" ht="42.6" customHeight="1" thickBot="1" x14ac:dyDescent="0.3">
      <c r="A16" s="238" t="s">
        <v>188</v>
      </c>
      <c r="B16" s="240" t="s">
        <v>189</v>
      </c>
      <c r="C16" s="173">
        <v>12.5</v>
      </c>
      <c r="D16" s="241">
        <f>I16+J16+K16+L16</f>
        <v>2.7</v>
      </c>
      <c r="E16" s="175" t="s">
        <v>85</v>
      </c>
      <c r="F16" s="176" t="s">
        <v>85</v>
      </c>
      <c r="G16" s="175" t="s">
        <v>85</v>
      </c>
      <c r="H16" s="175" t="s">
        <v>85</v>
      </c>
      <c r="I16" s="175">
        <v>0</v>
      </c>
      <c r="J16" s="176">
        <v>1</v>
      </c>
      <c r="K16" s="176">
        <v>0.7</v>
      </c>
      <c r="L16" s="176">
        <v>1</v>
      </c>
      <c r="M16" s="176" t="s">
        <v>85</v>
      </c>
      <c r="N16" s="242">
        <f>V16</f>
        <v>0</v>
      </c>
      <c r="O16" s="175" t="s">
        <v>85</v>
      </c>
      <c r="P16" s="175" t="s">
        <v>85</v>
      </c>
      <c r="Q16" s="175" t="s">
        <v>85</v>
      </c>
      <c r="R16" s="175">
        <v>1</v>
      </c>
      <c r="S16" s="176" t="s">
        <v>85</v>
      </c>
      <c r="T16" s="176" t="s">
        <v>85</v>
      </c>
      <c r="U16" s="176" t="s">
        <v>85</v>
      </c>
      <c r="V16" s="176">
        <v>0</v>
      </c>
      <c r="W16" s="176" t="s">
        <v>85</v>
      </c>
      <c r="X16" s="176" t="s">
        <v>85</v>
      </c>
      <c r="Y16" s="178" t="s">
        <v>85</v>
      </c>
      <c r="Z16" s="174" t="s">
        <v>85</v>
      </c>
      <c r="AA16" s="175" t="s">
        <v>85</v>
      </c>
      <c r="AB16" s="175" t="s">
        <v>85</v>
      </c>
      <c r="AC16" s="175" t="s">
        <v>85</v>
      </c>
      <c r="AD16" s="176" t="s">
        <v>85</v>
      </c>
      <c r="AE16" s="176" t="s">
        <v>85</v>
      </c>
      <c r="AF16" s="176" t="s">
        <v>85</v>
      </c>
      <c r="AG16" s="176" t="s">
        <v>85</v>
      </c>
      <c r="AH16" s="176" t="s">
        <v>85</v>
      </c>
      <c r="AI16" s="176" t="s">
        <v>85</v>
      </c>
      <c r="AJ16" s="176" t="s">
        <v>85</v>
      </c>
      <c r="AK16" s="176" t="s">
        <v>85</v>
      </c>
      <c r="AL16" s="243" t="s">
        <v>185</v>
      </c>
      <c r="AM16" s="262">
        <v>1</v>
      </c>
      <c r="AN16" s="176">
        <v>1</v>
      </c>
      <c r="AO16" s="176">
        <v>1</v>
      </c>
      <c r="AP16" s="176">
        <v>1</v>
      </c>
      <c r="AQ16" s="176">
        <v>1</v>
      </c>
      <c r="AR16" s="176">
        <v>1</v>
      </c>
      <c r="AS16" s="176">
        <v>1</v>
      </c>
      <c r="AT16" s="176">
        <v>1</v>
      </c>
      <c r="AU16" s="169"/>
    </row>
    <row r="17" spans="1:46" ht="24" customHeight="1" x14ac:dyDescent="0.25">
      <c r="A17" s="309" t="s">
        <v>29</v>
      </c>
      <c r="B17" s="310"/>
      <c r="C17" s="182">
        <f>SUM(C8:C16)/9</f>
        <v>29.45888888888889</v>
      </c>
      <c r="D17" s="183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92"/>
      <c r="AN17" s="184"/>
      <c r="AO17" s="184"/>
      <c r="AP17" s="184"/>
      <c r="AQ17" s="184"/>
      <c r="AR17" s="184"/>
      <c r="AS17" s="184"/>
      <c r="AT17" s="184"/>
    </row>
    <row r="18" spans="1:46" ht="26.4" customHeight="1" x14ac:dyDescent="0.25">
      <c r="A18" s="311" t="s">
        <v>30</v>
      </c>
      <c r="B18" s="312"/>
      <c r="C18" s="196">
        <f>(100+C19)/2</f>
        <v>87.5</v>
      </c>
      <c r="D18" s="183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92"/>
      <c r="AN18" s="184"/>
      <c r="AO18" s="184"/>
      <c r="AP18" s="184"/>
      <c r="AQ18" s="184"/>
      <c r="AR18" s="184"/>
      <c r="AS18" s="184"/>
      <c r="AT18" s="184"/>
    </row>
    <row r="19" spans="1:46" ht="54" customHeight="1" thickBot="1" x14ac:dyDescent="0.3">
      <c r="A19" s="305" t="s">
        <v>193</v>
      </c>
      <c r="B19" s="306"/>
      <c r="C19" s="205">
        <v>75</v>
      </c>
      <c r="D19" s="185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93"/>
      <c r="AN19" s="186"/>
      <c r="AO19" s="186"/>
      <c r="AP19" s="186"/>
      <c r="AQ19" s="186"/>
      <c r="AR19" s="186"/>
      <c r="AS19" s="186"/>
      <c r="AT19" s="186"/>
    </row>
    <row r="20" spans="1:46" ht="44.25" customHeight="1" x14ac:dyDescent="0.3">
      <c r="A20" s="187"/>
      <c r="B20" s="218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94"/>
      <c r="AN20" s="187"/>
      <c r="AO20" s="187"/>
      <c r="AP20" s="187"/>
      <c r="AQ20" s="187"/>
      <c r="AR20" s="187"/>
      <c r="AS20" s="187"/>
      <c r="AT20" s="187"/>
    </row>
    <row r="21" spans="1:46" ht="44.25" customHeight="1" x14ac:dyDescent="0.3">
      <c r="A21" s="187"/>
      <c r="B21" s="218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259"/>
      <c r="AE21" s="187"/>
      <c r="AF21" s="187"/>
      <c r="AG21" s="187"/>
      <c r="AH21" s="187"/>
      <c r="AI21" s="187"/>
      <c r="AJ21" s="187"/>
      <c r="AK21" s="187"/>
      <c r="AL21" s="187"/>
      <c r="AM21" s="194"/>
      <c r="AN21" s="187"/>
      <c r="AO21" s="187"/>
      <c r="AP21" s="187"/>
      <c r="AQ21" s="187"/>
      <c r="AR21" s="187"/>
      <c r="AS21" s="187"/>
      <c r="AT21" s="187"/>
    </row>
    <row r="22" spans="1:46" ht="44.25" customHeight="1" x14ac:dyDescent="0.3">
      <c r="A22" s="187"/>
      <c r="B22" s="218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94"/>
      <c r="AN22" s="187"/>
      <c r="AO22" s="187"/>
      <c r="AP22" s="187"/>
      <c r="AQ22" s="187"/>
      <c r="AR22" s="187"/>
      <c r="AS22" s="187"/>
      <c r="AT22" s="187"/>
    </row>
    <row r="23" spans="1:46" ht="44.25" customHeight="1" x14ac:dyDescent="0.3">
      <c r="A23" s="187"/>
      <c r="B23" s="218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94"/>
      <c r="AN23" s="187"/>
      <c r="AO23" s="187"/>
      <c r="AP23" s="187"/>
      <c r="AQ23" s="187"/>
      <c r="AR23" s="187"/>
      <c r="AS23" s="187"/>
      <c r="AT23" s="187"/>
    </row>
    <row r="24" spans="1:46" ht="44.25" customHeight="1" x14ac:dyDescent="0.3">
      <c r="A24" s="187"/>
      <c r="B24" s="218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94"/>
      <c r="AN24" s="187"/>
      <c r="AO24" s="187"/>
      <c r="AP24" s="187"/>
      <c r="AQ24" s="187"/>
      <c r="AR24" s="187"/>
      <c r="AS24" s="187"/>
      <c r="AT24" s="187"/>
    </row>
  </sheetData>
  <autoFilter ref="A7:AU19"/>
  <mergeCells count="10">
    <mergeCell ref="A2:D2"/>
    <mergeCell ref="AL4:AL6"/>
    <mergeCell ref="A19:B19"/>
    <mergeCell ref="C4:C7"/>
    <mergeCell ref="A17:B17"/>
    <mergeCell ref="A18:B18"/>
    <mergeCell ref="D4:D6"/>
    <mergeCell ref="N4:N6"/>
    <mergeCell ref="Y4:Y6"/>
    <mergeCell ref="A4:A7"/>
  </mergeCells>
  <printOptions horizontalCentered="1"/>
  <pageMargins left="0" right="0" top="0" bottom="0" header="0" footer="0"/>
  <pageSetup paperSize="9" scale="47" firstPageNumber="3" fitToHeight="0" orientation="landscape" useFirstPageNumber="1" r:id="rId1"/>
  <headerFooter>
    <oddFooter>&amp;R&amp;P</oddFooter>
  </headerFooter>
  <colBreaks count="2" manualBreakCount="2">
    <brk id="18" min="1" max="17" man="1"/>
    <brk id="46" max="10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C00000"/>
    <pageSetUpPr fitToPage="1"/>
  </sheetPr>
  <dimension ref="A1:H22"/>
  <sheetViews>
    <sheetView view="pageBreakPreview" topLeftCell="A4" zoomScale="60" zoomScaleNormal="80" workbookViewId="0">
      <selection activeCell="C19" sqref="C19"/>
    </sheetView>
  </sheetViews>
  <sheetFormatPr defaultColWidth="9.109375" defaultRowHeight="18" x14ac:dyDescent="0.35"/>
  <cols>
    <col min="1" max="1" width="53.5546875" style="74" customWidth="1"/>
    <col min="2" max="2" width="20.88671875" style="74" customWidth="1"/>
    <col min="3" max="3" width="19.6640625" style="74" customWidth="1"/>
    <col min="4" max="4" width="37.44140625" style="74" customWidth="1"/>
    <col min="5" max="5" width="33.109375" style="74" customWidth="1"/>
    <col min="6" max="6" width="43.33203125" style="74" customWidth="1"/>
    <col min="7" max="7" width="9.109375" style="74"/>
    <col min="8" max="8" width="9.109375" style="74" customWidth="1"/>
    <col min="9" max="16384" width="9.109375" style="74"/>
  </cols>
  <sheetData>
    <row r="1" spans="1:8" ht="12" customHeight="1" x14ac:dyDescent="0.35"/>
    <row r="2" spans="1:8" ht="18.75" customHeight="1" x14ac:dyDescent="0.35">
      <c r="A2" s="316" t="s">
        <v>105</v>
      </c>
      <c r="B2" s="316"/>
      <c r="C2" s="316"/>
      <c r="D2" s="316"/>
      <c r="E2" s="75"/>
    </row>
    <row r="3" spans="1:8" ht="12" customHeight="1" thickBot="1" x14ac:dyDescent="0.4">
      <c r="A3" s="76"/>
      <c r="B3" s="76"/>
      <c r="C3" s="77"/>
      <c r="D3" s="76"/>
      <c r="E3" s="76"/>
      <c r="F3" s="76"/>
      <c r="G3" s="76"/>
      <c r="H3" s="76"/>
    </row>
    <row r="4" spans="1:8" ht="207.6" customHeight="1" x14ac:dyDescent="0.35">
      <c r="A4" s="325" t="s">
        <v>182</v>
      </c>
      <c r="B4" s="78" t="s">
        <v>88</v>
      </c>
      <c r="C4" s="317" t="s">
        <v>31</v>
      </c>
      <c r="D4" s="79" t="s">
        <v>168</v>
      </c>
      <c r="E4" s="80" t="s">
        <v>93</v>
      </c>
      <c r="F4" s="79" t="s">
        <v>170</v>
      </c>
      <c r="G4" s="76"/>
      <c r="H4" s="76"/>
    </row>
    <row r="5" spans="1:8" x14ac:dyDescent="0.35">
      <c r="A5" s="325"/>
      <c r="B5" s="81" t="s">
        <v>87</v>
      </c>
      <c r="C5" s="318"/>
      <c r="D5" s="82">
        <v>0.6</v>
      </c>
      <c r="E5" s="83">
        <v>0.3</v>
      </c>
      <c r="F5" s="82">
        <v>0.1</v>
      </c>
      <c r="G5" s="76"/>
      <c r="H5" s="76"/>
    </row>
    <row r="6" spans="1:8" ht="87.6" thickBot="1" x14ac:dyDescent="0.4">
      <c r="A6" s="325"/>
      <c r="B6" s="84" t="s">
        <v>38</v>
      </c>
      <c r="C6" s="318"/>
      <c r="D6" s="85" t="s">
        <v>33</v>
      </c>
      <c r="E6" s="86" t="s">
        <v>32</v>
      </c>
      <c r="F6" s="85" t="s">
        <v>169</v>
      </c>
      <c r="G6" s="76"/>
      <c r="H6" s="76"/>
    </row>
    <row r="7" spans="1:8" ht="55.95" customHeight="1" thickBot="1" x14ac:dyDescent="0.4">
      <c r="A7" s="326"/>
      <c r="B7" s="87" t="s">
        <v>86</v>
      </c>
      <c r="C7" s="319"/>
      <c r="D7" s="88">
        <v>1</v>
      </c>
      <c r="E7" s="89">
        <v>2</v>
      </c>
      <c r="F7" s="88">
        <v>3</v>
      </c>
      <c r="G7" s="76"/>
      <c r="H7" s="76"/>
    </row>
    <row r="8" spans="1:8" ht="18.600000000000001" thickBot="1" x14ac:dyDescent="0.4">
      <c r="A8" s="90" t="s">
        <v>118</v>
      </c>
      <c r="B8" s="91" t="s">
        <v>110</v>
      </c>
      <c r="C8" s="92">
        <v>100</v>
      </c>
      <c r="D8" s="93" t="s">
        <v>85</v>
      </c>
      <c r="E8" s="94">
        <v>1</v>
      </c>
      <c r="F8" s="93">
        <v>1</v>
      </c>
      <c r="G8" s="95"/>
      <c r="H8" s="96"/>
    </row>
    <row r="9" spans="1:8" ht="18.600000000000001" thickBot="1" x14ac:dyDescent="0.4">
      <c r="A9" s="97" t="s">
        <v>119</v>
      </c>
      <c r="B9" s="98" t="s">
        <v>111</v>
      </c>
      <c r="C9" s="92">
        <v>100</v>
      </c>
      <c r="D9" s="99" t="s">
        <v>85</v>
      </c>
      <c r="E9" s="99">
        <v>1</v>
      </c>
      <c r="F9" s="99">
        <v>1</v>
      </c>
      <c r="G9" s="95"/>
      <c r="H9" s="96"/>
    </row>
    <row r="10" spans="1:8" ht="18.600000000000001" thickBot="1" x14ac:dyDescent="0.4">
      <c r="A10" s="97" t="s">
        <v>120</v>
      </c>
      <c r="B10" s="98" t="s">
        <v>112</v>
      </c>
      <c r="C10" s="92">
        <v>100</v>
      </c>
      <c r="D10" s="99" t="s">
        <v>85</v>
      </c>
      <c r="E10" s="99">
        <v>1</v>
      </c>
      <c r="F10" s="99">
        <v>1</v>
      </c>
      <c r="G10" s="95"/>
      <c r="H10" s="96"/>
    </row>
    <row r="11" spans="1:8" ht="35.4" thickBot="1" x14ac:dyDescent="0.4">
      <c r="A11" s="97" t="s">
        <v>180</v>
      </c>
      <c r="B11" s="98" t="s">
        <v>113</v>
      </c>
      <c r="C11" s="92">
        <v>100</v>
      </c>
      <c r="D11" s="99" t="s">
        <v>85</v>
      </c>
      <c r="E11" s="99">
        <v>1</v>
      </c>
      <c r="F11" s="99">
        <v>1</v>
      </c>
      <c r="G11" s="95"/>
      <c r="H11" s="96"/>
    </row>
    <row r="12" spans="1:8" ht="18.600000000000001" thickBot="1" x14ac:dyDescent="0.4">
      <c r="A12" s="97" t="s">
        <v>121</v>
      </c>
      <c r="B12" s="98" t="s">
        <v>114</v>
      </c>
      <c r="C12" s="92">
        <v>100</v>
      </c>
      <c r="D12" s="99" t="s">
        <v>85</v>
      </c>
      <c r="E12" s="99">
        <v>0</v>
      </c>
      <c r="F12" s="99">
        <v>1</v>
      </c>
      <c r="G12" s="95"/>
      <c r="H12" s="96"/>
    </row>
    <row r="13" spans="1:8" x14ac:dyDescent="0.35">
      <c r="A13" s="97" t="s">
        <v>122</v>
      </c>
      <c r="B13" s="98" t="s">
        <v>115</v>
      </c>
      <c r="C13" s="92">
        <v>100</v>
      </c>
      <c r="D13" s="99" t="s">
        <v>85</v>
      </c>
      <c r="E13" s="99">
        <v>1</v>
      </c>
      <c r="F13" s="99">
        <v>1</v>
      </c>
      <c r="G13" s="95"/>
      <c r="H13" s="96"/>
    </row>
    <row r="14" spans="1:8" x14ac:dyDescent="0.35">
      <c r="A14" s="97" t="s">
        <v>123</v>
      </c>
      <c r="B14" s="98" t="s">
        <v>116</v>
      </c>
      <c r="C14" s="100">
        <v>61</v>
      </c>
      <c r="D14" s="99">
        <v>0.8</v>
      </c>
      <c r="E14" s="99">
        <v>0</v>
      </c>
      <c r="F14" s="99">
        <v>1</v>
      </c>
      <c r="G14" s="95"/>
      <c r="H14" s="96"/>
    </row>
    <row r="15" spans="1:8" ht="82.8" customHeight="1" x14ac:dyDescent="0.35">
      <c r="A15" s="233" t="s">
        <v>124</v>
      </c>
      <c r="B15" s="234" t="s">
        <v>117</v>
      </c>
      <c r="C15" s="235">
        <v>100</v>
      </c>
      <c r="D15" s="236" t="s">
        <v>85</v>
      </c>
      <c r="E15" s="236">
        <v>1</v>
      </c>
      <c r="F15" s="236">
        <v>1</v>
      </c>
      <c r="G15" s="95"/>
      <c r="H15" s="96"/>
    </row>
    <row r="16" spans="1:8" ht="24" customHeight="1" x14ac:dyDescent="0.35">
      <c r="A16" s="258" t="s">
        <v>188</v>
      </c>
      <c r="B16" s="256" t="s">
        <v>189</v>
      </c>
      <c r="C16" s="235">
        <v>100</v>
      </c>
      <c r="D16" s="257" t="s">
        <v>85</v>
      </c>
      <c r="E16" s="257">
        <v>1</v>
      </c>
      <c r="F16" s="257">
        <v>0</v>
      </c>
      <c r="G16" s="95"/>
      <c r="H16" s="96"/>
    </row>
    <row r="17" spans="1:8" x14ac:dyDescent="0.35">
      <c r="A17" s="321" t="s">
        <v>29</v>
      </c>
      <c r="B17" s="322"/>
      <c r="C17" s="237">
        <f>(C8+C9+C10+C11+C12+C13+C14+C15+C16)/9</f>
        <v>95.666666666666671</v>
      </c>
      <c r="D17" s="101"/>
      <c r="E17" s="101"/>
      <c r="F17" s="101"/>
      <c r="G17" s="76"/>
      <c r="H17" s="96"/>
    </row>
    <row r="18" spans="1:8" ht="22.8" customHeight="1" x14ac:dyDescent="0.35">
      <c r="A18" s="323" t="s">
        <v>30</v>
      </c>
      <c r="B18" s="324"/>
      <c r="C18" s="195">
        <f>(100+C19)/2</f>
        <v>87.5</v>
      </c>
      <c r="D18" s="101"/>
      <c r="E18" s="101"/>
      <c r="F18" s="101"/>
      <c r="G18" s="76"/>
      <c r="H18" s="96"/>
    </row>
    <row r="19" spans="1:8" ht="51" customHeight="1" thickBot="1" x14ac:dyDescent="0.4">
      <c r="A19" s="305" t="s">
        <v>194</v>
      </c>
      <c r="B19" s="306"/>
      <c r="C19" s="108">
        <v>75</v>
      </c>
      <c r="D19" s="320"/>
      <c r="E19" s="320"/>
      <c r="F19" s="320"/>
      <c r="G19" s="76"/>
      <c r="H19" s="96"/>
    </row>
    <row r="20" spans="1:8" x14ac:dyDescent="0.35">
      <c r="A20" s="76"/>
      <c r="B20" s="76"/>
      <c r="C20" s="77"/>
      <c r="D20" s="76"/>
      <c r="E20" s="76"/>
      <c r="F20" s="76"/>
      <c r="G20" s="76"/>
      <c r="H20" s="76"/>
    </row>
    <row r="21" spans="1:8" x14ac:dyDescent="0.35">
      <c r="A21" s="76"/>
      <c r="B21" s="76"/>
      <c r="C21" s="77"/>
      <c r="D21" s="76"/>
      <c r="E21" s="76"/>
      <c r="F21" s="76"/>
      <c r="G21" s="76"/>
      <c r="H21" s="76"/>
    </row>
    <row r="22" spans="1:8" x14ac:dyDescent="0.35">
      <c r="A22" s="76"/>
      <c r="B22" s="76"/>
      <c r="C22" s="77"/>
      <c r="D22" s="76"/>
      <c r="E22" s="76"/>
      <c r="F22" s="76"/>
      <c r="G22" s="76"/>
      <c r="H22" s="76"/>
    </row>
  </sheetData>
  <mergeCells count="7">
    <mergeCell ref="A2:D2"/>
    <mergeCell ref="C4:C7"/>
    <mergeCell ref="A19:B19"/>
    <mergeCell ref="D19:F19"/>
    <mergeCell ref="A17:B17"/>
    <mergeCell ref="A18:B18"/>
    <mergeCell ref="A4:A7"/>
  </mergeCells>
  <printOptions horizontalCentered="1"/>
  <pageMargins left="0.23622047244094491" right="0.23622047244094491" top="0.19685039370078741" bottom="0.35433070866141736" header="0.11811023622047245" footer="0.11811023622047245"/>
  <pageSetup paperSize="9" scale="68" firstPageNumber="16" fitToHeight="0" orientation="landscape" useFirstPageNumber="1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0000"/>
    <pageSetUpPr fitToPage="1"/>
  </sheetPr>
  <dimension ref="A1:F19"/>
  <sheetViews>
    <sheetView view="pageBreakPreview" topLeftCell="A7" zoomScale="110" zoomScaleNormal="80" zoomScaleSheetLayoutView="110" workbookViewId="0">
      <selection activeCell="C19" sqref="C19"/>
    </sheetView>
  </sheetViews>
  <sheetFormatPr defaultRowHeight="14.4" x14ac:dyDescent="0.3"/>
  <cols>
    <col min="1" max="1" width="53.5546875" customWidth="1"/>
    <col min="2" max="2" width="15" customWidth="1"/>
    <col min="3" max="3" width="13.33203125" customWidth="1"/>
    <col min="4" max="4" width="27.109375" customWidth="1"/>
    <col min="5" max="5" width="25.109375" customWidth="1"/>
    <col min="6" max="6" width="36.88671875" customWidth="1"/>
  </cols>
  <sheetData>
    <row r="1" spans="1:6" ht="12" customHeight="1" x14ac:dyDescent="0.3"/>
    <row r="2" spans="1:6" ht="20.25" customHeight="1" x14ac:dyDescent="0.3">
      <c r="A2" s="316" t="s">
        <v>106</v>
      </c>
      <c r="B2" s="327"/>
      <c r="C2" s="327"/>
      <c r="D2" s="327"/>
    </row>
    <row r="3" spans="1:6" ht="12" customHeight="1" thickBot="1" x14ac:dyDescent="0.35"/>
    <row r="4" spans="1:6" ht="129" customHeight="1" x14ac:dyDescent="0.3">
      <c r="A4" s="334" t="s">
        <v>182</v>
      </c>
      <c r="B4" s="51" t="s">
        <v>88</v>
      </c>
      <c r="C4" s="328" t="s">
        <v>34</v>
      </c>
      <c r="D4" s="52" t="s">
        <v>103</v>
      </c>
      <c r="E4" s="53" t="s">
        <v>171</v>
      </c>
      <c r="F4" s="53" t="s">
        <v>172</v>
      </c>
    </row>
    <row r="5" spans="1:6" x14ac:dyDescent="0.3">
      <c r="A5" s="334"/>
      <c r="B5" s="54" t="s">
        <v>87</v>
      </c>
      <c r="C5" s="329"/>
      <c r="D5" s="55">
        <v>0.6</v>
      </c>
      <c r="E5" s="56">
        <v>0.2</v>
      </c>
      <c r="F5" s="56">
        <v>0.2</v>
      </c>
    </row>
    <row r="6" spans="1:6" ht="50.25" customHeight="1" thickBot="1" x14ac:dyDescent="0.35">
      <c r="A6" s="334"/>
      <c r="B6" s="57" t="s">
        <v>38</v>
      </c>
      <c r="C6" s="329"/>
      <c r="D6" s="58" t="s">
        <v>35</v>
      </c>
      <c r="E6" s="59" t="s">
        <v>36</v>
      </c>
      <c r="F6" s="59" t="s">
        <v>154</v>
      </c>
    </row>
    <row r="7" spans="1:6" ht="42" customHeight="1" thickBot="1" x14ac:dyDescent="0.35">
      <c r="A7" s="335"/>
      <c r="B7" s="18" t="s">
        <v>86</v>
      </c>
      <c r="C7" s="330"/>
      <c r="D7" s="60">
        <v>1</v>
      </c>
      <c r="E7" s="61">
        <v>2</v>
      </c>
      <c r="F7" s="61">
        <v>3</v>
      </c>
    </row>
    <row r="8" spans="1:6" ht="16.5" customHeight="1" x14ac:dyDescent="0.3">
      <c r="A8" s="35" t="s">
        <v>118</v>
      </c>
      <c r="B8" s="36" t="s">
        <v>110</v>
      </c>
      <c r="C8" s="67">
        <v>100</v>
      </c>
      <c r="D8" s="63" t="s">
        <v>85</v>
      </c>
      <c r="E8" s="65">
        <v>1</v>
      </c>
      <c r="F8" s="45" t="s">
        <v>85</v>
      </c>
    </row>
    <row r="9" spans="1:6" ht="15" customHeight="1" x14ac:dyDescent="0.3">
      <c r="A9" s="37" t="s">
        <v>119</v>
      </c>
      <c r="B9" s="38" t="s">
        <v>111</v>
      </c>
      <c r="C9" s="68">
        <v>80</v>
      </c>
      <c r="D9" s="64" t="s">
        <v>85</v>
      </c>
      <c r="E9" s="66">
        <v>1</v>
      </c>
      <c r="F9" s="62">
        <v>0</v>
      </c>
    </row>
    <row r="10" spans="1:6" x14ac:dyDescent="0.3">
      <c r="A10" s="37" t="s">
        <v>120</v>
      </c>
      <c r="B10" s="38" t="s">
        <v>112</v>
      </c>
      <c r="C10" s="68">
        <v>100</v>
      </c>
      <c r="D10" s="64" t="s">
        <v>85</v>
      </c>
      <c r="E10" s="66">
        <v>1</v>
      </c>
      <c r="F10" s="62" t="s">
        <v>85</v>
      </c>
    </row>
    <row r="11" spans="1:6" x14ac:dyDescent="0.3">
      <c r="A11" s="37" t="s">
        <v>180</v>
      </c>
      <c r="B11" s="38" t="s">
        <v>113</v>
      </c>
      <c r="C11" s="68">
        <v>100</v>
      </c>
      <c r="D11" s="64" t="s">
        <v>85</v>
      </c>
      <c r="E11" s="66">
        <v>1</v>
      </c>
      <c r="F11" s="62" t="s">
        <v>85</v>
      </c>
    </row>
    <row r="12" spans="1:6" x14ac:dyDescent="0.3">
      <c r="A12" s="37" t="s">
        <v>121</v>
      </c>
      <c r="B12" s="38" t="s">
        <v>114</v>
      </c>
      <c r="C12" s="68">
        <v>80</v>
      </c>
      <c r="D12" s="203">
        <v>1</v>
      </c>
      <c r="E12" s="66">
        <v>1</v>
      </c>
      <c r="F12" s="204">
        <v>0</v>
      </c>
    </row>
    <row r="13" spans="1:6" x14ac:dyDescent="0.3">
      <c r="A13" s="37" t="s">
        <v>122</v>
      </c>
      <c r="B13" s="38" t="s">
        <v>115</v>
      </c>
      <c r="C13" s="68">
        <v>100</v>
      </c>
      <c r="D13" s="64" t="s">
        <v>85</v>
      </c>
      <c r="E13" s="66">
        <v>1</v>
      </c>
      <c r="F13" s="62" t="s">
        <v>85</v>
      </c>
    </row>
    <row r="14" spans="1:6" x14ac:dyDescent="0.3">
      <c r="A14" s="37" t="s">
        <v>123</v>
      </c>
      <c r="B14" s="38" t="s">
        <v>116</v>
      </c>
      <c r="C14" s="68">
        <v>80</v>
      </c>
      <c r="D14" s="64" t="s">
        <v>85</v>
      </c>
      <c r="E14" s="66">
        <v>1</v>
      </c>
      <c r="F14" s="62">
        <v>0</v>
      </c>
    </row>
    <row r="15" spans="1:6" ht="31.5" customHeight="1" x14ac:dyDescent="0.3">
      <c r="A15" s="37" t="s">
        <v>124</v>
      </c>
      <c r="B15" s="231" t="s">
        <v>117</v>
      </c>
      <c r="C15" s="68">
        <v>100</v>
      </c>
      <c r="D15" s="64" t="s">
        <v>85</v>
      </c>
      <c r="E15" s="66">
        <v>1</v>
      </c>
      <c r="F15" s="62" t="s">
        <v>85</v>
      </c>
    </row>
    <row r="16" spans="1:6" ht="14.4" customHeight="1" thickBot="1" x14ac:dyDescent="0.35">
      <c r="A16" s="229" t="s">
        <v>188</v>
      </c>
      <c r="B16" s="232" t="s">
        <v>189</v>
      </c>
      <c r="C16" s="230">
        <v>100</v>
      </c>
      <c r="D16" s="62" t="s">
        <v>85</v>
      </c>
      <c r="E16" s="66">
        <v>1</v>
      </c>
      <c r="F16" s="62" t="s">
        <v>85</v>
      </c>
    </row>
    <row r="17" spans="1:6" x14ac:dyDescent="0.3">
      <c r="A17" s="332" t="s">
        <v>29</v>
      </c>
      <c r="B17" s="322"/>
      <c r="C17" s="69">
        <f>(C8+C9+C10+C11+C12+C13+C15+C16+C14)/9</f>
        <v>93.333333333333329</v>
      </c>
      <c r="D17" s="19"/>
      <c r="E17" s="19"/>
      <c r="F17" s="19"/>
    </row>
    <row r="18" spans="1:6" x14ac:dyDescent="0.3">
      <c r="A18" s="323" t="s">
        <v>30</v>
      </c>
      <c r="B18" s="333"/>
      <c r="C18" s="106">
        <f>(100+C19)/2</f>
        <v>87.5</v>
      </c>
      <c r="D18" s="19"/>
      <c r="E18" s="19"/>
      <c r="F18" s="19"/>
    </row>
    <row r="19" spans="1:6" ht="39.6" customHeight="1" thickBot="1" x14ac:dyDescent="0.35">
      <c r="A19" s="305" t="s">
        <v>194</v>
      </c>
      <c r="B19" s="306"/>
      <c r="C19" s="107">
        <v>75</v>
      </c>
      <c r="D19" s="331"/>
      <c r="E19" s="331"/>
      <c r="F19" s="331"/>
    </row>
  </sheetData>
  <autoFilter ref="A7:F19"/>
  <mergeCells count="7">
    <mergeCell ref="A2:D2"/>
    <mergeCell ref="C4:C7"/>
    <mergeCell ref="A19:B19"/>
    <mergeCell ref="D19:F19"/>
    <mergeCell ref="A17:B17"/>
    <mergeCell ref="A18:B18"/>
    <mergeCell ref="A4:A7"/>
  </mergeCells>
  <printOptions horizontalCentered="1"/>
  <pageMargins left="0.23622047244094491" right="0.23622047244094491" top="0.19685039370078741" bottom="0.35433070866141736" header="0.11811023622047245" footer="0.11811023622047245"/>
  <pageSetup paperSize="9" scale="83" firstPageNumber="18" orientation="landscape" useFirstPageNumber="1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FF0000"/>
  </sheetPr>
  <dimension ref="A1:E19"/>
  <sheetViews>
    <sheetView view="pageBreakPreview" topLeftCell="A4" zoomScale="80" zoomScaleNormal="90" zoomScaleSheetLayoutView="80" workbookViewId="0">
      <selection activeCell="D19" sqref="D19:E19"/>
    </sheetView>
  </sheetViews>
  <sheetFormatPr defaultColWidth="9.109375" defaultRowHeight="15" x14ac:dyDescent="0.25"/>
  <cols>
    <col min="1" max="1" width="53.5546875" style="110" customWidth="1"/>
    <col min="2" max="3" width="20.88671875" style="110" customWidth="1"/>
    <col min="4" max="4" width="31.5546875" style="110" customWidth="1"/>
    <col min="5" max="5" width="37" style="110" customWidth="1"/>
    <col min="6" max="8" width="9.109375" style="110"/>
    <col min="9" max="9" width="15.5546875" style="110" customWidth="1"/>
    <col min="10" max="10" width="13.109375" style="110" customWidth="1"/>
    <col min="11" max="16384" width="9.109375" style="110"/>
  </cols>
  <sheetData>
    <row r="1" spans="1:5" ht="12" customHeight="1" x14ac:dyDescent="0.25"/>
    <row r="2" spans="1:5" ht="22.5" customHeight="1" x14ac:dyDescent="0.25">
      <c r="A2" s="336" t="s">
        <v>107</v>
      </c>
      <c r="B2" s="336"/>
      <c r="C2" s="336"/>
      <c r="D2" s="336"/>
      <c r="E2" s="336"/>
    </row>
    <row r="3" spans="1:5" ht="12" customHeight="1" thickBot="1" x14ac:dyDescent="0.3"/>
    <row r="4" spans="1:5" ht="153" customHeight="1" x14ac:dyDescent="0.25">
      <c r="A4" s="345" t="s">
        <v>182</v>
      </c>
      <c r="B4" s="189" t="s">
        <v>88</v>
      </c>
      <c r="C4" s="337" t="s">
        <v>37</v>
      </c>
      <c r="D4" s="111" t="s">
        <v>175</v>
      </c>
      <c r="E4" s="112" t="s">
        <v>176</v>
      </c>
    </row>
    <row r="5" spans="1:5" ht="15" customHeight="1" x14ac:dyDescent="0.25">
      <c r="A5" s="346"/>
      <c r="B5" s="189" t="s">
        <v>87</v>
      </c>
      <c r="C5" s="338"/>
      <c r="D5" s="113">
        <v>0.6</v>
      </c>
      <c r="E5" s="114">
        <v>0.4</v>
      </c>
    </row>
    <row r="6" spans="1:5" ht="48.6" customHeight="1" x14ac:dyDescent="0.25">
      <c r="A6" s="346"/>
      <c r="B6" s="189" t="s">
        <v>38</v>
      </c>
      <c r="C6" s="338"/>
      <c r="D6" s="115" t="s">
        <v>173</v>
      </c>
      <c r="E6" s="116" t="s">
        <v>174</v>
      </c>
    </row>
    <row r="7" spans="1:5" ht="58.2" customHeight="1" thickBot="1" x14ac:dyDescent="0.3">
      <c r="A7" s="347"/>
      <c r="B7" s="188" t="s">
        <v>96</v>
      </c>
      <c r="C7" s="339"/>
      <c r="D7" s="117">
        <v>1</v>
      </c>
      <c r="E7" s="118">
        <v>2</v>
      </c>
    </row>
    <row r="8" spans="1:5" x14ac:dyDescent="0.25">
      <c r="A8" s="119" t="s">
        <v>118</v>
      </c>
      <c r="B8" s="120" t="s">
        <v>110</v>
      </c>
      <c r="C8" s="121">
        <v>100</v>
      </c>
      <c r="D8" s="122" t="s">
        <v>85</v>
      </c>
      <c r="E8" s="123">
        <v>1</v>
      </c>
    </row>
    <row r="9" spans="1:5" x14ac:dyDescent="0.25">
      <c r="A9" s="124" t="s">
        <v>119</v>
      </c>
      <c r="B9" s="125" t="s">
        <v>111</v>
      </c>
      <c r="C9" s="126">
        <v>100</v>
      </c>
      <c r="D9" s="127">
        <v>1</v>
      </c>
      <c r="E9" s="128">
        <v>1</v>
      </c>
    </row>
    <row r="10" spans="1:5" x14ac:dyDescent="0.25">
      <c r="A10" s="124" t="s">
        <v>120</v>
      </c>
      <c r="B10" s="125" t="s">
        <v>112</v>
      </c>
      <c r="C10" s="126">
        <v>100</v>
      </c>
      <c r="D10" s="127" t="s">
        <v>85</v>
      </c>
      <c r="E10" s="128">
        <v>1</v>
      </c>
    </row>
    <row r="11" spans="1:5" ht="30" x14ac:dyDescent="0.25">
      <c r="A11" s="124" t="s">
        <v>180</v>
      </c>
      <c r="B11" s="125" t="s">
        <v>113</v>
      </c>
      <c r="C11" s="126">
        <v>100</v>
      </c>
      <c r="D11" s="127" t="s">
        <v>85</v>
      </c>
      <c r="E11" s="128">
        <v>1</v>
      </c>
    </row>
    <row r="12" spans="1:5" x14ac:dyDescent="0.25">
      <c r="A12" s="124" t="s">
        <v>121</v>
      </c>
      <c r="B12" s="125" t="s">
        <v>114</v>
      </c>
      <c r="C12" s="126">
        <v>100</v>
      </c>
      <c r="D12" s="127">
        <v>1</v>
      </c>
      <c r="E12" s="128">
        <v>1</v>
      </c>
    </row>
    <row r="13" spans="1:5" x14ac:dyDescent="0.25">
      <c r="A13" s="124" t="s">
        <v>122</v>
      </c>
      <c r="B13" s="125" t="s">
        <v>115</v>
      </c>
      <c r="C13" s="126">
        <v>100</v>
      </c>
      <c r="D13" s="127" t="s">
        <v>85</v>
      </c>
      <c r="E13" s="128">
        <v>1</v>
      </c>
    </row>
    <row r="14" spans="1:5" x14ac:dyDescent="0.25">
      <c r="A14" s="124" t="s">
        <v>123</v>
      </c>
      <c r="B14" s="125" t="s">
        <v>116</v>
      </c>
      <c r="C14" s="126">
        <v>100</v>
      </c>
      <c r="D14" s="127">
        <v>1</v>
      </c>
      <c r="E14" s="128">
        <v>1</v>
      </c>
    </row>
    <row r="15" spans="1:5" ht="45" x14ac:dyDescent="0.25">
      <c r="A15" s="124" t="s">
        <v>124</v>
      </c>
      <c r="B15" s="220" t="s">
        <v>117</v>
      </c>
      <c r="C15" s="221">
        <v>100</v>
      </c>
      <c r="D15" s="222" t="s">
        <v>85</v>
      </c>
      <c r="E15" s="223">
        <v>1</v>
      </c>
    </row>
    <row r="16" spans="1:5" ht="15.6" thickBot="1" x14ac:dyDescent="0.3">
      <c r="A16" s="219" t="s">
        <v>188</v>
      </c>
      <c r="B16" s="225" t="s">
        <v>189</v>
      </c>
      <c r="C16" s="226">
        <v>100</v>
      </c>
      <c r="D16" s="227" t="s">
        <v>85</v>
      </c>
      <c r="E16" s="228">
        <v>1</v>
      </c>
    </row>
    <row r="17" spans="1:5" x14ac:dyDescent="0.25">
      <c r="A17" s="341" t="s">
        <v>29</v>
      </c>
      <c r="B17" s="342"/>
      <c r="C17" s="224">
        <f>(C8+C9+C10+C11+C12+C13+C14+C15+C16)/9</f>
        <v>100</v>
      </c>
      <c r="D17" s="129"/>
      <c r="E17" s="129"/>
    </row>
    <row r="18" spans="1:5" x14ac:dyDescent="0.25">
      <c r="A18" s="343" t="s">
        <v>30</v>
      </c>
      <c r="B18" s="344"/>
      <c r="C18" s="130">
        <f>(100+C19)/2</f>
        <v>87.5</v>
      </c>
      <c r="D18" s="129"/>
      <c r="E18" s="129"/>
    </row>
    <row r="19" spans="1:5" ht="44.4" customHeight="1" thickBot="1" x14ac:dyDescent="0.3">
      <c r="A19" s="305" t="s">
        <v>194</v>
      </c>
      <c r="B19" s="306"/>
      <c r="C19" s="131">
        <v>75</v>
      </c>
      <c r="D19" s="340"/>
      <c r="E19" s="340"/>
    </row>
  </sheetData>
  <autoFilter ref="A7:E19"/>
  <mergeCells count="7">
    <mergeCell ref="A2:E2"/>
    <mergeCell ref="C4:C7"/>
    <mergeCell ref="A19:B19"/>
    <mergeCell ref="D19:E19"/>
    <mergeCell ref="A17:B17"/>
    <mergeCell ref="A18:B18"/>
    <mergeCell ref="A4:A7"/>
  </mergeCells>
  <conditionalFormatting sqref="A19:B19 A17:A18 D19 D18:E18 A1:E1 D5:E7 A20:XFD1048576 C8:E17 F1:XFD19 A8:B16 B5:B7 A3:E4">
    <cfRule type="containsText" dxfId="0" priority="6" operator="containsText" text="ежеквартально">
      <formula>NOT(ISERROR(SEARCH("ежеквартально",A1)))</formula>
    </cfRule>
  </conditionalFormatting>
  <printOptions horizontalCentered="1"/>
  <pageMargins left="0.23622047244094491" right="0.23622047244094491" top="0.19685039370078741" bottom="0.35433070866141736" header="0.11811023622047245" footer="0.11811023622047245"/>
  <pageSetup paperSize="9" scale="72" firstPageNumber="22" fitToHeight="0" orientation="landscape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Отчет по легенде</vt:lpstr>
      <vt:lpstr>Расходы</vt:lpstr>
      <vt:lpstr>Доходы</vt:lpstr>
      <vt:lpstr>Учет и Отчетность</vt:lpstr>
      <vt:lpstr>Активы</vt:lpstr>
      <vt:lpstr>вес_активы</vt:lpstr>
      <vt:lpstr>вес_доходы</vt:lpstr>
      <vt:lpstr>вес_учет</vt:lpstr>
      <vt:lpstr>Активы!Область_печати</vt:lpstr>
      <vt:lpstr>Доходы!Область_печати</vt:lpstr>
      <vt:lpstr>'Отчет по легенде'!Область_печати</vt:lpstr>
      <vt:lpstr>Расходы!Область_печати</vt:lpstr>
      <vt:lpstr>'Учет и Отчетность'!Область_печати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Кокарев Алексей Игоревич</dc:creator>
  <cp:lastModifiedBy>VAIMER</cp:lastModifiedBy>
  <cp:lastPrinted>2026-05-18T01:44:32Z</cp:lastPrinted>
  <dcterms:created xsi:type="dcterms:W3CDTF">2019-03-04T14:54:14Z</dcterms:created>
  <dcterms:modified xsi:type="dcterms:W3CDTF">2026-05-18T01:44:34Z</dcterms:modified>
</cp:coreProperties>
</file>