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60" windowWidth="17040" windowHeight="9540"/>
  </bookViews>
  <sheets>
    <sheet name="Лист1" sheetId="1" r:id="rId1"/>
    <sheet name="Лист2" sheetId="2" r:id="rId2"/>
    <sheet name="Лист3" sheetId="3" r:id="rId3"/>
    <sheet name="Лист4" sheetId="4" r:id="rId4"/>
    <sheet name="Лист5" sheetId="5" r:id="rId5"/>
  </sheets>
  <definedNames>
    <definedName name="_xlnm.Print_Area" localSheetId="0">Лист1!$A$1:$N$85</definedName>
  </definedNames>
  <calcPr calcId="124519"/>
</workbook>
</file>

<file path=xl/calcChain.xml><?xml version="1.0" encoding="utf-8"?>
<calcChain xmlns="http://schemas.openxmlformats.org/spreadsheetml/2006/main">
  <c r="H22" i="1"/>
  <c r="I47"/>
  <c r="I77" s="1"/>
  <c r="I22"/>
  <c r="H47"/>
  <c r="J77"/>
  <c r="H74"/>
  <c r="K77"/>
  <c r="L75"/>
  <c r="L74" s="1"/>
  <c r="L77" s="1"/>
  <c r="L54"/>
  <c r="H54"/>
  <c r="L47"/>
  <c r="L32"/>
  <c r="H32"/>
  <c r="L22"/>
  <c r="L23"/>
  <c r="G76"/>
  <c r="G75"/>
  <c r="G74" s="1"/>
  <c r="D68"/>
  <c r="F68"/>
  <c r="F77" s="1"/>
  <c r="G72"/>
  <c r="G69"/>
  <c r="G68" s="1"/>
  <c r="G67"/>
  <c r="D62"/>
  <c r="E62"/>
  <c r="G65"/>
  <c r="G64"/>
  <c r="G63"/>
  <c r="G59"/>
  <c r="G57"/>
  <c r="G56"/>
  <c r="G55"/>
  <c r="G52"/>
  <c r="D47"/>
  <c r="E47"/>
  <c r="G48"/>
  <c r="G50"/>
  <c r="G49"/>
  <c r="G46"/>
  <c r="G44"/>
  <c r="G42"/>
  <c r="D32"/>
  <c r="E32"/>
  <c r="G40"/>
  <c r="G39"/>
  <c r="G38"/>
  <c r="G37"/>
  <c r="G36"/>
  <c r="G35"/>
  <c r="G33"/>
  <c r="E22"/>
  <c r="G23"/>
  <c r="G30"/>
  <c r="G29"/>
  <c r="G28"/>
  <c r="G24"/>
  <c r="G20"/>
  <c r="G17"/>
  <c r="G11"/>
  <c r="D7"/>
  <c r="E7"/>
  <c r="C74"/>
  <c r="C68"/>
  <c r="C62"/>
  <c r="G60"/>
  <c r="C54"/>
  <c r="G54" s="1"/>
  <c r="C47"/>
  <c r="C32"/>
  <c r="D22"/>
  <c r="C22"/>
  <c r="G10"/>
  <c r="G7" s="1"/>
  <c r="C77" l="1"/>
  <c r="G32"/>
  <c r="G47"/>
  <c r="D77"/>
  <c r="G62"/>
  <c r="G77" s="1"/>
  <c r="E77"/>
  <c r="H77"/>
  <c r="G22"/>
</calcChain>
</file>

<file path=xl/sharedStrings.xml><?xml version="1.0" encoding="utf-8"?>
<sst xmlns="http://schemas.openxmlformats.org/spreadsheetml/2006/main" count="183" uniqueCount="176">
  <si>
    <t>№ п/п</t>
  </si>
  <si>
    <t>тыс.руб.</t>
  </si>
  <si>
    <t>Обеспечение устойчивого развития и повышение эффективности сельского хозяйства</t>
  </si>
  <si>
    <t>Развитие  малого предпринимательства</t>
  </si>
  <si>
    <t>Обеспечение сбалансированности профессионально-квалифицированной структуры спроса и предложения рабочей силы</t>
  </si>
  <si>
    <t>Обеспечение комплексной модернизации муниципальной системы образования, создание условий для обеспечения современного качества образования</t>
  </si>
  <si>
    <t>Повышение эффективности системы организации физкультуры и спорта, создание условий для здорового образа жизни</t>
  </si>
  <si>
    <t>Организация туристических зон</t>
  </si>
  <si>
    <t>Обеспечение общественной безопасности жителей района</t>
  </si>
  <si>
    <t>Обеспечение экологической безопасности жителей района</t>
  </si>
  <si>
    <t>Доступность и комфортность жилья, снижение износа жилфонда</t>
  </si>
  <si>
    <t>Развитие инженерных систем жизнеобеспечения</t>
  </si>
  <si>
    <t>Развитие транспортной системы</t>
  </si>
  <si>
    <t>ВСЕГО:</t>
  </si>
  <si>
    <t>2.</t>
  </si>
  <si>
    <t>4.</t>
  </si>
  <si>
    <t>7.</t>
  </si>
  <si>
    <t>8.</t>
  </si>
  <si>
    <t>10.</t>
  </si>
  <si>
    <t>11.</t>
  </si>
  <si>
    <t>13.</t>
  </si>
  <si>
    <t>14.</t>
  </si>
  <si>
    <t>16.</t>
  </si>
  <si>
    <t>МБ</t>
  </si>
  <si>
    <t>РХ</t>
  </si>
  <si>
    <t>РФ</t>
  </si>
  <si>
    <t>иные</t>
  </si>
  <si>
    <t>Всего</t>
  </si>
  <si>
    <t>Информация о выполненных мероприятиях</t>
  </si>
  <si>
    <t>Кассовые расходы с начала года</t>
  </si>
  <si>
    <t>Руководитель УФиЭ</t>
  </si>
  <si>
    <t>Исполнитель</t>
  </si>
  <si>
    <t>1.</t>
  </si>
  <si>
    <t>Усть-Абаканского района</t>
  </si>
  <si>
    <t>Потылицына Н.А.</t>
  </si>
  <si>
    <t>14</t>
  </si>
  <si>
    <t>Выполнено с начала года % (гр.12/гр.7х100)</t>
  </si>
  <si>
    <t>Подпрограмма "Обеспечение доступности дошкольного образования в Усть-Абаканском районе"</t>
  </si>
  <si>
    <t>Подпрограмма "Школьное питание"</t>
  </si>
  <si>
    <t>Непрерывный мониторинг и прогнозирование угроз безопасности жизни в районе</t>
  </si>
  <si>
    <t>5.</t>
  </si>
  <si>
    <t>Подпрограмма "Реализация национальной образовательной инициативы "Наша новая школа""</t>
  </si>
  <si>
    <t>Керш М.А. 8(390)32-2-18-52</t>
  </si>
  <si>
    <t>Повышение эффективности системы здравоохранения путем повышения доступности и качества медицинской помощи, формирования здорового образа жизни</t>
  </si>
  <si>
    <t xml:space="preserve">план на год </t>
  </si>
  <si>
    <t>Муниципальная                        программа</t>
  </si>
  <si>
    <t xml:space="preserve">Муниципальная программа «Развитие агропромышленного комплекса Усть-Абаканского района и социальной сферы на селе  (2014 - 2020 годы)» </t>
  </si>
  <si>
    <t>Подпрограмма «Развитие подотрасли животноводства, переработки и реализации продукции животноводства»</t>
  </si>
  <si>
    <t>Подпрограмма «Развитие подотрасли растениеводства, переработки и реализации продукции растениеводства»</t>
  </si>
  <si>
    <t>Подпрограмма «Устойчивое развитие сельских территорий»</t>
  </si>
  <si>
    <t>Муниципальная программа «Развитие субъектов малого и среднего предпринимательства в Усть-Абаканском районе на 2014-2020 годы»</t>
  </si>
  <si>
    <t>Муниципальная программа "Развитие  образования  в  Усть-Абаканском районе (2014-2020 годы)"</t>
  </si>
  <si>
    <t>Муниципальная программа «Развитие торговли в Усть-Абаканском районе до 2015 года»</t>
  </si>
  <si>
    <t>Подпрограмма "Патриотическое воспитание"</t>
  </si>
  <si>
    <t>Подпрограмма «Вовлечение молодежи в социальную практику»</t>
  </si>
  <si>
    <t>Муниципальная программа «Культура Усть-Абаканского района (2014-2020 годы)»</t>
  </si>
  <si>
    <t>Подпрограмма «Развитие культурного потенциала Усть-Абаканского района»</t>
  </si>
  <si>
    <t>Подпрограмма "Развитие и модернизация библиотечного дела"</t>
  </si>
  <si>
    <t>Подпрограмма «Развитие клубного дела и поддержка народного творчества»</t>
  </si>
  <si>
    <t>Подпрограмма "Обеспечение сохранности музейного фонда и развитие музеев Усть-Абаканского района"</t>
  </si>
  <si>
    <t>Подпрограмма "Государственная охрана и популяризация объектов культурного наследия (памятников истории и культуры) Усть-Абаканского района)"</t>
  </si>
  <si>
    <t>Подпрограмма  «Развитие архивного дела в Усть-Абаканском районе»</t>
  </si>
  <si>
    <t>Муниципальная программа  "Развитие физической культуры и спорта в Усть-Абаканском районе  (2014 - 2020 годы)"</t>
  </si>
  <si>
    <t>Муниципальная программа«Развитие туризма в Усть-Абаканском районе (2014-2020 годы)»</t>
  </si>
  <si>
    <t>Муниципальная программа «Доступная среда (2014-2020 годы)»</t>
  </si>
  <si>
    <t>Муниципальная программа «Социальная поддержка граждан (2014-2020 годы)»</t>
  </si>
  <si>
    <t>Подпрограмма «Социальная поддержка старшего поколения»</t>
  </si>
  <si>
    <t>Подпрограмма  «Социальная поддержка детей-сирот и детей, оставшихся без попечения родителей»</t>
  </si>
  <si>
    <t>Подпрограмма  «Организация отдыха и оздоровления детей в Усть-Абаканском районе»</t>
  </si>
  <si>
    <t>Создание эффективной системы предоставления социальных услуг для ветеранов и инвалидов. Создание условий для успешной социализации и эффективной самореализации молодежи</t>
  </si>
  <si>
    <t>Повышение общественной и бытовой культуры населения. Совершенствование архивного дела в Усть-Абаканском районе</t>
  </si>
  <si>
    <t>Муниципальная программа "Защита населения и территорий Усть-Абаканского района от чрезвычайных ситуаций, обеспечение пожарной безопасности и безопасности людей на водных объектах (2014-2020 годы)"</t>
  </si>
  <si>
    <t xml:space="preserve">Муниципальная программа «Обеспечение общественного порядка и противодействие преступности в Усть-Абаканском районе  (2014-2020 годы)» </t>
  </si>
  <si>
    <t>Подпрограмма «Профилактика правонарушений, обеспечение безопасности и общественного порядка»</t>
  </si>
  <si>
    <t>Подпрограмма  «Повышение безопасности дорожного движения»</t>
  </si>
  <si>
    <t>Подпрограмма «Профилактика безнадзорности и правонарушений несовершеннолетних»</t>
  </si>
  <si>
    <t>Муниципальная программа  «Развитие системы обращения с отходами производства и потребления на территории Усть-Абаканского района (2014-2020 годы)»</t>
  </si>
  <si>
    <t>Муниципальная программа "Развитие транспортной системы Усть-Абаканского района (2014-2020 годы)"</t>
  </si>
  <si>
    <t xml:space="preserve">Подпрограмма «Дорожное хозяйство» </t>
  </si>
  <si>
    <t>Подпрограмма «Транспортное обслуживание населения»</t>
  </si>
  <si>
    <t>Муниципальная программа «Противодействие незаконному обороту наркотиков, снижение масштабов наркотизации   населения в Усть-Абаканском районе  (2014-2020 годы)»</t>
  </si>
  <si>
    <t xml:space="preserve">Муниципальная программа «Жилище (2014 – 2020 годы)» </t>
  </si>
  <si>
    <t>Подпрограмма  «Обеспечение жильем молодых семей»</t>
  </si>
  <si>
    <t>Подпрограмма «Свой дом»</t>
  </si>
  <si>
    <t>Подпрограмма  «Переселение жителей Усть-Абаканского района из аварийного и непригодного для проживания жилищного фонда»</t>
  </si>
  <si>
    <t>Муниципальная программа "Энергосбережение и повышение энергетической эффективности в Усть-Абаканском районе  (2014 - 2020 годы)"</t>
  </si>
  <si>
    <t xml:space="preserve">Муниципальная программа «Комплексная программа  модернизации и реформирования жилищно-коммунального хозяйства в Усть-Абаканском районе (2014 – 2020 годы)» </t>
  </si>
  <si>
    <t>Подпрограмма «Модернизация объектов коммунальной инфраструктуры»</t>
  </si>
  <si>
    <t>Подпрограмма «Чистая вода»</t>
  </si>
  <si>
    <t>Муниципальная программа «Сохранение и развитие малых сел Усть-Абаканского района до 2015 года»</t>
  </si>
  <si>
    <t>3.</t>
  </si>
  <si>
    <t>6.</t>
  </si>
  <si>
    <t>8.1.</t>
  </si>
  <si>
    <t>8.2.</t>
  </si>
  <si>
    <t>8.3.</t>
  </si>
  <si>
    <t>8.4.</t>
  </si>
  <si>
    <t>8.5.</t>
  </si>
  <si>
    <t>9.</t>
  </si>
  <si>
    <t>12.</t>
  </si>
  <si>
    <t>15.</t>
  </si>
  <si>
    <t>17.</t>
  </si>
  <si>
    <t>18.</t>
  </si>
  <si>
    <t>19.</t>
  </si>
  <si>
    <t>20.</t>
  </si>
  <si>
    <t>20.1.</t>
  </si>
  <si>
    <t>20.2.</t>
  </si>
  <si>
    <t>1.1.</t>
  </si>
  <si>
    <t>1.2.</t>
  </si>
  <si>
    <t>1.3.</t>
  </si>
  <si>
    <t>7.1.</t>
  </si>
  <si>
    <t>7.2.</t>
  </si>
  <si>
    <t>7.3.</t>
  </si>
  <si>
    <t>7.4.</t>
  </si>
  <si>
    <t>7.5.</t>
  </si>
  <si>
    <t>8.6.</t>
  </si>
  <si>
    <t>12.1.</t>
  </si>
  <si>
    <t>12.2.</t>
  </si>
  <si>
    <t>12.3.</t>
  </si>
  <si>
    <t>14.1.</t>
  </si>
  <si>
    <t>14.2.</t>
  </si>
  <si>
    <t>14.3.</t>
  </si>
  <si>
    <t>17.1.</t>
  </si>
  <si>
    <t>17.2.</t>
  </si>
  <si>
    <t>17.3.</t>
  </si>
  <si>
    <t>19.1.</t>
  </si>
  <si>
    <t>19.2.</t>
  </si>
  <si>
    <t>Муниципальная программа "Профилактика заболеваний и формирование здорового образа жизни (2014-2020 годы"</t>
  </si>
  <si>
    <t>Муниципальная  программа "Развитие муниципальной службы в Усть-Абаканском районе на 2013-2015 годы"</t>
  </si>
  <si>
    <t>8.7.</t>
  </si>
  <si>
    <t>Подпрограмма "Укрепление единства российской нации и гармонизация межнациональных отношений в Усть-Абаканском районе"</t>
  </si>
  <si>
    <t>22,8</t>
  </si>
  <si>
    <t>20,9</t>
  </si>
  <si>
    <t>25,5</t>
  </si>
  <si>
    <t>0</t>
  </si>
  <si>
    <t>12,9</t>
  </si>
  <si>
    <t xml:space="preserve">                                                            </t>
  </si>
  <si>
    <t>1.Финал районного конкурса юных талантов «Зажги свою звезду» - 9,5 т.р.</t>
  </si>
  <si>
    <t>1.Организация работы Молодежного ресурсного центра - 227,6 т.р. (РБ), из них: оплата труда -217,1 т.руб., услуги связи - 9,5 т.руб., прочие расходы  - 1,0 т.руб.                                                                                                                                                                           2.Временное трудоустройство молодежи (РБ) - 2,5 т.р.</t>
  </si>
  <si>
    <t>1. Оказание поддержки Усть-Абаканскому обществу инвалидов для осуществления их уставной деятельности -61,3 т.р., из них: 3/плата-42,2 т.р.; подоходный налог-6,3 т.р.; отчисления от ФОТ- 12,8 т.р.</t>
  </si>
  <si>
    <t xml:space="preserve">1.Проведение консультаций 11 молодым семьям по оформлению документов для участия в подпрограмме.                                                                                                                                                2. Выплачена  субсидия в части районного бюджета  молодой семье получившей свидетельство в 2014г.        </t>
  </si>
  <si>
    <t>1.Выплата ежемесячных денежных средств на содержание детей-сирот и детей, оставшихся без попечения родителей-7999,6(РХ) из них: (опекунское пособие-5450,1; оплата приемным родителям-2549,5)</t>
  </si>
  <si>
    <t>1. Субсидии на возмещение затрат некоммерческой организации -60,8</t>
  </si>
  <si>
    <t xml:space="preserve">1.Оказание социальной поддержки по обеспечению питанием детей предшкольного возраста и обучающихся 1–4 классов. Школьное питание (РХ)- 434 тыс.руб. (1782 чел.)  </t>
  </si>
  <si>
    <t xml:space="preserve">1.Субсидии  на выполнение муниципального задания: 229,9 т.р., в т.ч.(131,7 заработная плата,  25,4 начисления на з/плату; 1,6 услуги связи; 0,8 тех. обслуживание автомобиля; 54,0 ( услуги водителя -51,3; страховка авто-2,7); 4,0 государственная пошлина; 12,4 -ГСМ)      </t>
  </si>
  <si>
    <t>1.Оказание поддержки Усть-Абаканскому районному обществу ветеранов для осуществления их уставной деятельности-78,5 т.р., в т.ч .(з/плата -57,8; отчисления от ФОТ - 17,2;  услуги сбербанка-0,6; услуги связи- 2,0; канц.товары -0,9)</t>
  </si>
  <si>
    <t>1.Субсидии на выполнения муниципального задания -264,2(РБ) из них:( оплата труда  223,5; коммунальные услуги - 40,6; услуги по сод. имущества- т.руб., прочие расходы - 0,1)</t>
  </si>
  <si>
    <t xml:space="preserve">Проведены мероприятия по профилактике асоциального поведения несовершеннолетних в библиотеках района:                                                                                                                               -  Весенненская с/б с учащимися 9-10 классов беседа на тему «Мир без табачного дыма», присутствовало 18 человек;
- Усть-Бюрская с/б для учащихся 5-9 классов проведен познавательный час «В будущее без вредных привычек», присутствовало 9 человек;
- Райковская с/б для учащихся 5-9 классов проведены: час здоровья «Плохие привычки - нам не сестрички», присутствовало 17 человек;  час проблемного вопроса «Об этом молчать нельзя», присутствовало 14 человек, час- размышление «Белая смерть», присутствовало  21 человек, час- размышления для учащихся 5-9 классов  совместно с медицинским работником и социальным педагогом, диалог – беседа «От пивка до травки», для 10 класса, присутствовало 13 человек;
- Калининская с/б филиал №8 проведен информационный час «Курить – не значит жить!» для 9-11 классов присутствовало 12 человек;.
- Усть-Абаканская библиотека филиал №2 на заседании клуба «Будь здоров»  проведена беседа на тему  «Здоровый образ жизни путь к долголетию», присутствовало 7 человек, для учащихся 7 класса проведена беседа-диалог «Папа, мама, я – здоровая семья», присутствовало 14 </t>
  </si>
  <si>
    <t xml:space="preserve">1. Предотвращение чрезвычайной ситуации способной  возникнуть при переходе степных пожаров на населенные пункты. Приобретение ГСМ для пожарных машин: 
- ДПК Весенненского с/с- 3 тыс. руб.;
- ДПК Доможаковского с/с- 20 тыс. руб.;
- МПО Райковского с/с- 25 тыс. руб.
</t>
  </si>
  <si>
    <t xml:space="preserve"> </t>
  </si>
  <si>
    <t xml:space="preserve">1.Подготовка пакета документов по включению в Перечень получателей субсидий на 2015 год;                                                                                                                                                                                                 2.Организация и проведение  сельскохозяйственных ярмарок- выходного дня в  р.п. Усть-Абакан;                                                                                                                                                                                                                                                                                                       3.Участие в республиканской ярмарке «Чыл Пазы».             </t>
  </si>
  <si>
    <t xml:space="preserve">1.Празднование Дня работников культуры -10;                                                                                                                                                                                                                                          2.Проведение районных мероприятий согласно календарного плана -56,5 т.р. в том числе («Чыл Пазы»-  ГСМ-1,0; продукты, хоз.товары-19,0;сценические костюмы - 36,5)                                                                                                                                                                                                                                                                       3.Субсидии на выполнение муниципального задания - 2152,7 т.р. в т.ч.(з/пл. 1800,0; начисления на з/пл. 188,7; усл.связи 24,8;ком.усл 96,2;обслуж.им-ва 10,5;пеня 10,1;Ст..340-22,4 /гсм-12,4; оформление мероприятий, посвященные 8Марта-10,0
</t>
  </si>
  <si>
    <t>1.Утилизировано биологических отходов и трупов павших животных общим весом - 4,5 тонны                                                                                                                                                           2.Содержание объекта «Биотермическая яма» (заработная плата согласно договора)</t>
  </si>
  <si>
    <t>1.Ведется работа по мониторингу аварийных жилых домов.                                                                                                                                                                                                                 2.Ежемесячно в Министерство строительства и ЖКХ Республики Хакасия предоставляются сведения о многоквартирных домах, признанных аварийными и подлежащего сносу в связи с физическим износом в процессе их эксплуатации, расположенных на территории Усть – Абаканского района, на соответствующий период предоставления сведений.</t>
  </si>
  <si>
    <t>Отчет о реализации муниципальных  программ, действующих на территории Усть-Абаканского района за  I квартал 2015 года.</t>
  </si>
  <si>
    <t xml:space="preserve">1. Проведены праздничные концерты, посвященные Новому году, 8 Марта, Масленичные гуляния в аале Мохов и д.Ковыльная;
2. Организована раздача вещей и книг- 7 семьям, оказаны социально-психологические услуги-2 семьям, консультации по льготам 12 семьям:                                                                                                                                                                                                                       3. Выездная бригада (библиотека + агитбригада): аал  Баинов, аал Шурышев, д Салбык, д.Камышовая, д.Камызяк;                                                                                                                                                                                                                                                           4. В д.Салбык проведена патриотическая программа, посвященная выводу войск из Афганистана, развлекательная программа «Свистать всех наверх». Каждые выходные проводятся дискотеки для детей и молодежи;                                                                                                                                                                                                                                                                              5. Проходит  диспансеризация населения  в аале Мохов и д.Ковыльная, проведен забор крови для исследования на сахар и холестирин-12 человек;                                                                                                                                                                                                              6. Поощрение детей за успехи в учебе и трудовом обучении- аал Трояков, аал Ах-Хол, ст.Тигей;                                                                                                                                          </t>
  </si>
  <si>
    <t>1.Осуществление контроля за выполнением мероприятий  Плана противодействия коррупционным проявлениям на 2014-2015 год                                                                                                                                                                                                                2.Проводится мониторинг соответствия законодательству нормативных  актов администрации района – проверено 4 НПА</t>
  </si>
  <si>
    <t xml:space="preserve">1.Подготовка пакета документов для претендентов – получателей социальных выплат в 2015 году.                                                                                                                                                                                                                                  2. Райковский СДК- текущий ремонт крыши и здания -50,0 т.р.  </t>
  </si>
  <si>
    <t xml:space="preserve">1.Консультации по открытию малого бизнеса, субсидированию затрат на приобретения оборудования, субсидирование затрат при лизинге.                                                   </t>
  </si>
  <si>
    <t>1.Еженедельный мониторинг цен на товары первой необходимости.                                                                                                                                                                                                                                                                                                  2.Проведение 3 ярмарок выходного дня с участием 65 предпринимателей (реализовано товаров на сумму 3267,6 тыс. руб.)</t>
  </si>
  <si>
    <r>
      <t>1.Установка видеонаблюдения в  д/с "Солнышко" - 66,0(РБ)                                                                                                                                                                                                                                                                                                       2.Лицензирование д/с Радуга -0,75 т.руб. (РБ)                                                                                                                                                                                                                                                                                                        3.Приобретение оборудования, материальных запасов, установку системы видеонаблюдения, программное обеспечение для д/с «Радуга» рп У-Абакан -3500,5(РБ) в т.ч. (приобретение орг.техники- 216,773 т.руб., учебно-методическое пособие- 194,336 т.руб., оборудование для пищеблока- 352,057 т.руб., учебно-наглядное пособие- 1542,446 т.руб., мягкий инвентарь - 1194,899 т.руб.                                                                                                                                                                                                                                                                                                                                                                        4.Компенсация части родительской платы за присмотр и уход за ребенком в образовательных организациях- 2124,3 (РХ) (1505 воспитанников)                                                                                                                                                                                                                                                                                                                            5.Проведение тех.инвентаризации и изготовление тех.паспорта д/с Радуга - 30,0(РБ)                                                                                                                                                                                                                                                                                                                                                                   6.Установка противопожарных дверей д/с Рябинушка -20,0(РБ)                                                                                                                                                                                                                                                                                                                                          7.Субсидии на выполнения муниципального задани</t>
    </r>
    <r>
      <rPr>
        <b/>
        <sz val="13"/>
        <rFont val="Times New Roman"/>
        <family val="1"/>
        <charset val="204"/>
      </rPr>
      <t>я -23497,3 т.р.:</t>
    </r>
    <r>
      <rPr>
        <sz val="13"/>
        <rFont val="Times New Roman"/>
        <family val="1"/>
        <charset val="204"/>
      </rPr>
      <t xml:space="preserve">                                                                                                                                                                                                                                                                                         </t>
    </r>
    <r>
      <rPr>
        <b/>
        <sz val="13"/>
        <rFont val="Times New Roman"/>
        <family val="1"/>
        <charset val="204"/>
      </rPr>
      <t>-средства РБ- 5488,5 т.р</t>
    </r>
    <r>
      <rPr>
        <sz val="13"/>
        <rFont val="Times New Roman"/>
        <family val="1"/>
        <charset val="204"/>
      </rPr>
      <t xml:space="preserve">, из них: оплата труда 3580,4 т.р., услуги связи 17,1 т.р., транспортные услуги 54,494 т.р., коммунальные услуги 1471,2 т.р., услуги по сод. имущества 164,7 т.р., прочие услуги 125,9 т.р., прочие расходы 70,2 т.р.,  приобретение мат.запасов 4,5 т.р.                                                                                                                                                                                                                                                                                                                             </t>
    </r>
    <r>
      <rPr>
        <b/>
        <sz val="13"/>
        <rFont val="Times New Roman"/>
        <family val="1"/>
        <charset val="204"/>
      </rPr>
      <t>-средства Р</t>
    </r>
    <r>
      <rPr>
        <sz val="13"/>
        <rFont val="Times New Roman"/>
        <family val="1"/>
        <charset val="204"/>
      </rPr>
      <t xml:space="preserve">Х -18008,8 т.р., из них: на оплату труда 17950,6 т.р., услуги связи 58,2 т.р.                                                                                     </t>
    </r>
  </si>
  <si>
    <t xml:space="preserve">1.Субсидии  на выполнение муниципального задания: 3586,7 т.р. из них (з/пл. 2834,7;нач. на з/пл. 365,1;усл.связи 88,7;ком.усл 195,4;обслуж.им-ва 55,4;подписка 10,1;9,3 пеня;8,0  оформление мероприятия «Открытие года литературы»)                                                                                                                                                                                                                                                                                                                                                               2.Подписка на периодические издания -100 т.р.                                                                                                                             
</t>
  </si>
  <si>
    <t xml:space="preserve">1.Районные выставки-конкурсы прикладного творчества «Веселое рождество», «Как хорошо на свете без войны», «Радуги ремесел», «Герои сказок».                                                                                                                                                                                                                                                    2.Проведение разножанровых фестивалей и конкурсов: «Ледяная викторина»,» В гостях у Зимы»,    « Мы вращаем землю по творчеству Высоцкого В.С.», «Ни кто не забыт, ничто не забыто», «Мы за здоровый образ жизни»                                                                                                                                                                                                                                                                                                                                                                                   3.Участие творческих коллективов в республиканских, региональных, Всероссийских конкурсах и фестивалях (Фестиваль-конкурс «Сибирская глубинка» г.Красноярск ансамбль «Добро»)                        </t>
  </si>
  <si>
    <t xml:space="preserve">1.Подготовка к проведению праздничных мероприятий, посвященных Дню Победы-7,6 (баннеры)                                                                                                                                                                                                             2.Обеспечение деятельности подведомственного учреждения-58,6 т.р. в т.ч.(з/плата 47,7;нач.на з/пл. 8,6;усл.связи1,7; пеня -0,6)                                                                            
</t>
  </si>
  <si>
    <t xml:space="preserve">1. Подготовка и организация 6 экскурсий  по объектам культурно-исторического наследия Усть - Абаканского района                                                                                                                                                                                                                                                   2. Изготовлены буклеты и календари "Музей Салбык"                                                                                                </t>
  </si>
  <si>
    <t xml:space="preserve">1.Районная олимпиада «Знатоки ПДД» -1,5 т.р.                     </t>
  </si>
  <si>
    <t xml:space="preserve"> 1. 30.03.2015г. проведено  заседание МВКПП. Рассмотрены вопросы:                                                  
- о профилактической работе, направленной против распространения и потребления наркотических средств, в том числе спайсов в Усть-Абаканском районе;
- о межведомственном взаимодействии по выявлению семей, находящихся в социально опасном положении, и организации профилактической работы;
- о ходе выполнения решений Правительственной комиссии  Республики Хакасия по профилактике правонарушений, МВКПП Усть-Абаканского района и пр.
</t>
  </si>
  <si>
    <t>1.Формирование базы данных несовершеннолетних, состоящих на профилактическом учете в комиссии по ДН и ЗП,                                                                                                                                                                                                                       Проведение индивидуальной профилактической работы с несовершеннолетними и семьями, находящимися в социально-опасном положении - 67,3 т.р.</t>
  </si>
  <si>
    <t xml:space="preserve">1. Исполнение запросов социально-правового характера и имущественных запросов граждан.                                                          </t>
  </si>
  <si>
    <t xml:space="preserve">1.Участие в республиканском национальном празднике «Чыл Пазы"                                                                                                                                 </t>
  </si>
  <si>
    <r>
      <t>1.Субсидии  на выполнение муниципального задания:</t>
    </r>
    <r>
      <rPr>
        <b/>
        <sz val="13"/>
        <rFont val="Times New Roman"/>
        <family val="1"/>
        <charset val="204"/>
      </rPr>
      <t xml:space="preserve"> 3853,83</t>
    </r>
    <r>
      <rPr>
        <sz val="13"/>
        <rFont val="Times New Roman"/>
        <family val="1"/>
        <charset val="204"/>
      </rPr>
      <t xml:space="preserve">  в т.ч. (з/пл. 3260,4;суточные 1,8;нач. на з/пл. 400,1;усл.связи 12,0;проезд в команд 22,2;ком.усл  101,6;прожив. в команд.-15,0;г/пошл., пеня-27,6; ГСМ-13,1)                                                                                                                                                                                                                                                                                                                                                               2.Проведение районных массовых физкультурно-оздоровительных и спортивных мероприятий - </t>
    </r>
    <r>
      <rPr>
        <b/>
        <sz val="13"/>
        <rFont val="Times New Roman"/>
        <family val="1"/>
        <charset val="204"/>
      </rPr>
      <t>13</t>
    </r>
    <r>
      <rPr>
        <sz val="13"/>
        <rFont val="Times New Roman"/>
        <family val="1"/>
        <charset val="204"/>
      </rPr>
      <t xml:space="preserve"> (соревнования по наст. теннису, волейболу, шахматам, хоккею с мячом, мини-футболу)                                                                                                                                                                                                                                                                                                        3.Участие в республиканских и российских соревнованиях-84,84 в т.ч.( финальный этап всероссийских соревнований по хоккею с мячом-70,0; Первенство России по гиревому спорту-14,84
</t>
    </r>
  </si>
  <si>
    <t xml:space="preserve">1. Ведется  подготовка  конкурсной документация по разработке проекта планировки юго-восточной части с. Солнечное, площадью 850 га;                                                                   
2. Ведется подготовка конкурсной документации по разработке проекта планировки северной части рп. Усть – Абакан, площадью 350 га.                                              
</t>
  </si>
  <si>
    <t xml:space="preserve">1. С целью дальнейшего повышения энергоэффективности насосного оборудования, полученного   по контракту от 24.11.2014 года для муниципальных котельных ( в количестве 10 насосов), планируется установка на данные насосы шкафов управления. Ориентировочная сумма составляет 1715,8 тыс. рублей. Кроме того, имеются ПСД на установку котельных Терморобот в СОШ п.Ильича, администрациях Чарковского и Сапоговского сельсоветов. Согласно ПСД требуется 9243,422 тыс. рублей.                                                                                
Для реализации данных мероприятий в Госкомитет по тарифам РХ направлена заявка на получение субсидии из республиканского бюджета РХ в рамках осуществления Государственной программы Республики Хакасия «Энергосбережение и повышение энергоэффективности в Республике Хакасия на 2013-2015 годы и на перспективу до 2020 года»  в 2015 году.                             
</t>
  </si>
  <si>
    <t xml:space="preserve">1.Формируется заявка в Министерство строительства и ЖКХ РХ для участия в отборе муниципальных районов и городских округов РХ для предоставления в 2015 году субсидий на реализацию государственной программы  РХ «Комплексная программа модернизации реформирования жилищно-коммунального хозяйства»                                                                  </t>
  </si>
  <si>
    <r>
      <t>1</t>
    </r>
    <r>
      <rPr>
        <sz val="13"/>
        <color rgb="FFFF0000"/>
        <rFont val="Times New Roman"/>
        <family val="1"/>
        <charset val="204"/>
      </rPr>
      <t>.</t>
    </r>
    <r>
      <rPr>
        <sz val="13"/>
        <color theme="1"/>
        <rFont val="Times New Roman"/>
        <family val="1"/>
        <charset val="204"/>
      </rPr>
      <t xml:space="preserve"> Установка и замена дорожных знаков, подъезд к  поселку Ильича -82,7;                                                                                                                                                                                                                                                                                                             2. Инвентаризация, паспортизация дорог Чарковский с/с - 62,6;</t>
    </r>
    <r>
      <rPr>
        <sz val="13"/>
        <color rgb="FFFF0000"/>
        <rFont val="Times New Roman"/>
        <family val="1"/>
        <charset val="204"/>
      </rPr>
      <t xml:space="preserve"> </t>
    </r>
    <r>
      <rPr>
        <sz val="13"/>
        <color theme="1"/>
        <rFont val="Times New Roman"/>
        <family val="1"/>
        <charset val="204"/>
      </rPr>
      <t xml:space="preserve">                                                                                                                                                                                                                                                                                                                     3. Строительство тротуара с.Красноозёрное ул.Школьная - 54,1;                                                                                                                                                                                                                                                                                                                                             4. Установка дорожных знаков Сапоговский с/с - 9,5;                                                                                                                                                                                                                                                                                                                                                                                                     5. Проект организации ДД, Райковский с/с - 68,3                                                                                                                                                                                                                                                                                                                                                                                       6. Ремонт дорог д.Чапаево  - 206,7;                                                                                                                                                                                                                                                                                                                                                                                                                      7. Ямочный  ремонт дорог с.В-Биджа - 81,5                                                                                                                                         </t>
    </r>
  </si>
  <si>
    <t xml:space="preserve">1.Выплата субсидий перевозчикам  по обслуживанию 4  маршрутов - 80,9                                                                              </t>
  </si>
  <si>
    <t xml:space="preserve">1.Государственная аккредитация (госпошлина 75,0 (РБ)                                                                                                                                                                                                                                                                                        2.Участие школьников во всероссийских, межрегиональных олимпиадах, научно-практических конференциях, спортивных соревнованиях - 190,0 (РБ) (поездка в г. Красноярск спортсменов МБОУ "Доможаковская СОШ" транспортные расходы - 22,1 т.р., поездка в г.Щелково на соревнования по мини-футболу (суточные-1,1 т.р., транспортные расходы -154,8 т.р., питание - 12,0 т.р.)                                                                                                                                                                                                                                                                                                                                                                                   3.Оплата труда руководителям спортивных секций -39,3(РБ)                                                                                                                                                                                                                                                                                                          4.Ремонт кровли спортивного зала  У-Абаканская СОШ (корпус 2) - 118,6(РБ)                                                                                                                                                                                                                                                                                                                5.Разработка ПСД и экспертизы сметы на  капитальный ремонт спортивных залов Московская СОШ (РБ) - 52,0 т.р.; У-Абаканская СОШ (РБ)- 8,0 т.р.                                                                                                                                                                                                                                                              6.Приобретение огнетушителей Чарковская СОШИ - 17,6 т.р.(РБ)                                                                                                                                                                                                                                                                                                           7.Ремонт системы водоснабжения У-Абаканская СОШ (корпус 1) - 20,4 т.р.(РБ)                                                                                                                                                                                                                                                                                                     8.Ремонт котла Весенненская СОШ- 48 т.р. (РБ)                                                                                                                                                                                                                                                                                                                          9.Субсидии на выполнения муниципального задания в образовательный организациях - 97688,7 т.р., из них:                                                                                                                                                                                                                                                                                         - из средств РБ- 12676,5 т.р., в т.ч.: оплата труда 2266,078 т.р., прочие выплаты -  тыс.руб., услуги связи 85,67 т.р., транспортные услуги 418,065 т.р., коммунальные услуги 5790,7 т.р., услуги по сод. имущества 1366,1 т.р., прочие услуги 1215,5 т.р., прочие расходы 189,196 т.р., приобретение основных средств т.р., приобретение мат.запасов 1345,27 т.р.                                                                                                                                                                                                                            - из средств РХ- 85012,2 т.р., в т.ч.: оплата труда 84619,59 т.р., услуги связи 297,3 т.р., прочие услуги 10,29 т.р., приобретение материальных запасов 85,024 т.р.                                                                                                                                                                                                                                                                                                   10.Субсидии на выполнение муниципального задания в организациях предоставляющих дополнительное образование детям -2730,2 т.р.(РБ), из них:                                                                                                                                                                                                                                                                                  - оплата труда 2685,0 т.р., услуги связи 5,79 т.р., коммунальные услуги 20,83 т.р., услуги по содержанию имущества 4,62 т.р., прочие расходы 13,95 т.р.                                                          </t>
  </si>
</sst>
</file>

<file path=xl/styles.xml><?xml version="1.0" encoding="utf-8"?>
<styleSheet xmlns="http://schemas.openxmlformats.org/spreadsheetml/2006/main">
  <numFmts count="1">
    <numFmt numFmtId="164" formatCode="0.0"/>
  </numFmts>
  <fonts count="14">
    <font>
      <sz val="11"/>
      <color theme="1"/>
      <name val="Calibri"/>
      <family val="2"/>
      <charset val="204"/>
      <scheme val="minor"/>
    </font>
    <font>
      <sz val="11"/>
      <color theme="1"/>
      <name val="Calibri"/>
      <family val="2"/>
      <charset val="204"/>
      <scheme val="minor"/>
    </font>
    <font>
      <b/>
      <sz val="13"/>
      <color theme="1"/>
      <name val="Times New Roman"/>
      <family val="1"/>
      <charset val="204"/>
    </font>
    <font>
      <sz val="13"/>
      <color theme="1"/>
      <name val="Times New Roman"/>
      <family val="1"/>
      <charset val="204"/>
    </font>
    <font>
      <sz val="13"/>
      <name val="Times New Roman"/>
      <family val="1"/>
      <charset val="204"/>
    </font>
    <font>
      <b/>
      <sz val="13"/>
      <name val="Times New Roman"/>
      <family val="1"/>
      <charset val="204"/>
    </font>
    <font>
      <sz val="13"/>
      <color indexed="8"/>
      <name val="Times New Roman"/>
      <family val="1"/>
      <charset val="204"/>
    </font>
    <font>
      <b/>
      <sz val="13"/>
      <color indexed="8"/>
      <name val="Times New Roman"/>
      <family val="1"/>
      <charset val="204"/>
    </font>
    <font>
      <b/>
      <sz val="13"/>
      <color rgb="FF000000"/>
      <name val="Times New Roman"/>
      <family val="1"/>
      <charset val="204"/>
    </font>
    <font>
      <sz val="13"/>
      <color theme="1"/>
      <name val="Calibri"/>
      <family val="2"/>
      <charset val="204"/>
      <scheme val="minor"/>
    </font>
    <font>
      <sz val="13"/>
      <name val="Calibri"/>
      <family val="2"/>
      <charset val="204"/>
      <scheme val="minor"/>
    </font>
    <font>
      <sz val="13"/>
      <color rgb="FF000000"/>
      <name val="Times New Roman"/>
      <family val="1"/>
      <charset val="204"/>
    </font>
    <font>
      <sz val="13"/>
      <color rgb="FFFF0000"/>
      <name val="Times New Roman"/>
      <family val="1"/>
      <charset val="204"/>
    </font>
    <font>
      <sz val="13"/>
      <color rgb="FFFF0000"/>
      <name val="Calibri"/>
      <family val="2"/>
      <charset val="204"/>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155">
    <xf numFmtId="0" fontId="0" fillId="0" borderId="0" xfId="0"/>
    <xf numFmtId="0" fontId="3" fillId="2" borderId="0" xfId="0" applyFont="1" applyFill="1"/>
    <xf numFmtId="0" fontId="3" fillId="2" borderId="0" xfId="0" applyFont="1" applyFill="1" applyAlignment="1">
      <alignment horizontal="center" wrapText="1"/>
    </xf>
    <xf numFmtId="164" fontId="3" fillId="2" borderId="0" xfId="0" applyNumberFormat="1" applyFont="1" applyFill="1" applyAlignment="1">
      <alignment horizontal="center" wrapText="1"/>
    </xf>
    <xf numFmtId="0" fontId="3" fillId="2" borderId="0" xfId="0" applyFont="1" applyFill="1" applyAlignment="1">
      <alignment horizontal="right" wrapText="1"/>
    </xf>
    <xf numFmtId="0" fontId="3" fillId="2" borderId="0" xfId="0" applyFont="1" applyFill="1" applyAlignment="1">
      <alignment wrapText="1"/>
    </xf>
    <xf numFmtId="49" fontId="2" fillId="2" borderId="1" xfId="0" applyNumberFormat="1" applyFont="1" applyFill="1" applyBorder="1" applyAlignment="1">
      <alignment horizontal="left" vertical="top" wrapText="1"/>
    </xf>
    <xf numFmtId="49" fontId="2" fillId="2" borderId="1" xfId="0" applyNumberFormat="1" applyFont="1" applyFill="1" applyBorder="1" applyAlignment="1">
      <alignment horizontal="center"/>
    </xf>
    <xf numFmtId="1" fontId="2" fillId="2" borderId="1" xfId="0" applyNumberFormat="1" applyFont="1" applyFill="1" applyBorder="1" applyAlignment="1">
      <alignment horizontal="center"/>
    </xf>
    <xf numFmtId="0" fontId="2" fillId="2" borderId="1" xfId="0" applyNumberFormat="1" applyFont="1" applyFill="1" applyBorder="1" applyAlignment="1">
      <alignment horizontal="center"/>
    </xf>
    <xf numFmtId="164" fontId="5" fillId="2" borderId="1" xfId="0" applyNumberFormat="1" applyFont="1" applyFill="1" applyBorder="1" applyAlignment="1">
      <alignment horizontal="center" vertical="top"/>
    </xf>
    <xf numFmtId="164" fontId="4" fillId="2" borderId="1" xfId="0" applyNumberFormat="1" applyFont="1" applyFill="1" applyBorder="1" applyAlignment="1">
      <alignment vertical="top" wrapText="1"/>
    </xf>
    <xf numFmtId="164" fontId="4" fillId="2" borderId="5" xfId="0" applyNumberFormat="1" applyFont="1" applyFill="1" applyBorder="1" applyAlignment="1">
      <alignment vertical="top" wrapText="1"/>
    </xf>
    <xf numFmtId="164" fontId="3" fillId="2" borderId="1" xfId="0" applyNumberFormat="1" applyFont="1" applyFill="1" applyBorder="1" applyAlignment="1">
      <alignment vertical="top"/>
    </xf>
    <xf numFmtId="0" fontId="7" fillId="2" borderId="2" xfId="0" applyFont="1" applyFill="1" applyBorder="1" applyAlignment="1">
      <alignment vertical="top" wrapText="1"/>
    </xf>
    <xf numFmtId="164" fontId="3" fillId="2" borderId="9" xfId="0" applyNumberFormat="1" applyFont="1" applyFill="1" applyBorder="1" applyAlignment="1">
      <alignment horizontal="center" vertical="top" wrapText="1"/>
    </xf>
    <xf numFmtId="164" fontId="3" fillId="2" borderId="11" xfId="0" applyNumberFormat="1" applyFont="1" applyFill="1" applyBorder="1" applyAlignment="1">
      <alignment horizontal="center" vertical="top"/>
    </xf>
    <xf numFmtId="164" fontId="3" fillId="2" borderId="1" xfId="0" applyNumberFormat="1" applyFont="1" applyFill="1" applyBorder="1" applyAlignment="1">
      <alignment vertical="top" wrapText="1"/>
    </xf>
    <xf numFmtId="49" fontId="3" fillId="2" borderId="1" xfId="0" applyNumberFormat="1" applyFont="1" applyFill="1" applyBorder="1" applyAlignment="1">
      <alignment vertical="top"/>
    </xf>
    <xf numFmtId="0" fontId="6" fillId="2" borderId="2" xfId="0" applyFont="1" applyFill="1" applyBorder="1" applyAlignment="1">
      <alignment vertical="top" wrapText="1"/>
    </xf>
    <xf numFmtId="0" fontId="7" fillId="2" borderId="2" xfId="0" applyFont="1" applyFill="1" applyBorder="1" applyAlignment="1">
      <alignment horizontal="left" vertical="top" wrapText="1"/>
    </xf>
    <xf numFmtId="0" fontId="11" fillId="2" borderId="2" xfId="0" applyFont="1" applyFill="1" applyBorder="1" applyAlignment="1">
      <alignment vertical="top" wrapText="1"/>
    </xf>
    <xf numFmtId="0" fontId="4" fillId="2" borderId="7" xfId="0" applyFont="1" applyFill="1" applyBorder="1" applyAlignment="1">
      <alignment vertical="top" wrapText="1"/>
    </xf>
    <xf numFmtId="49" fontId="3" fillId="2" borderId="1" xfId="0" applyNumberFormat="1" applyFont="1" applyFill="1" applyBorder="1" applyAlignment="1">
      <alignment horizontal="left" vertical="top"/>
    </xf>
    <xf numFmtId="0" fontId="3" fillId="2" borderId="1" xfId="0" applyFont="1" applyFill="1" applyBorder="1" applyAlignment="1">
      <alignment vertical="top" wrapText="1"/>
    </xf>
    <xf numFmtId="164" fontId="3" fillId="2" borderId="1" xfId="0" applyNumberFormat="1" applyFont="1" applyFill="1" applyBorder="1" applyAlignment="1">
      <alignment horizontal="left" vertical="top" wrapText="1"/>
    </xf>
    <xf numFmtId="164" fontId="3" fillId="2" borderId="1" xfId="0" applyNumberFormat="1" applyFont="1" applyFill="1" applyBorder="1" applyAlignment="1">
      <alignment horizontal="center" vertical="top"/>
    </xf>
    <xf numFmtId="164" fontId="3" fillId="2" borderId="2" xfId="0" applyNumberFormat="1" applyFont="1" applyFill="1" applyBorder="1" applyAlignment="1">
      <alignment horizontal="left" vertical="top" wrapText="1"/>
    </xf>
    <xf numFmtId="164" fontId="2"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164" fontId="3" fillId="2" borderId="5" xfId="0" applyNumberFormat="1" applyFont="1" applyFill="1" applyBorder="1" applyAlignment="1">
      <alignment horizontal="left" vertical="top" wrapText="1"/>
    </xf>
    <xf numFmtId="0" fontId="7" fillId="2" borderId="5" xfId="0" applyFont="1" applyFill="1" applyBorder="1" applyAlignment="1">
      <alignment vertical="top" wrapText="1"/>
    </xf>
    <xf numFmtId="1" fontId="2" fillId="2" borderId="1" xfId="0" applyNumberFormat="1" applyFont="1" applyFill="1" applyBorder="1" applyAlignment="1">
      <alignment horizontal="center" vertical="top"/>
    </xf>
    <xf numFmtId="0" fontId="6" fillId="2" borderId="1" xfId="0" applyFont="1" applyFill="1" applyBorder="1" applyAlignment="1">
      <alignment vertical="top" wrapText="1"/>
    </xf>
    <xf numFmtId="164" fontId="4" fillId="2" borderId="1" xfId="0" applyNumberFormat="1" applyFont="1" applyFill="1" applyBorder="1" applyAlignment="1">
      <alignment horizontal="center" vertical="top"/>
    </xf>
    <xf numFmtId="0" fontId="4" fillId="2" borderId="1" xfId="0" applyFont="1" applyFill="1" applyBorder="1" applyAlignment="1">
      <alignment horizontal="center" vertical="top"/>
    </xf>
    <xf numFmtId="0" fontId="5" fillId="2" borderId="2" xfId="0" applyFont="1" applyFill="1" applyBorder="1" applyAlignment="1">
      <alignment vertical="top" wrapText="1"/>
    </xf>
    <xf numFmtId="164" fontId="2" fillId="2" borderId="1" xfId="0" applyNumberFormat="1" applyFont="1" applyFill="1" applyBorder="1" applyAlignment="1">
      <alignment horizontal="left" vertical="top" wrapText="1"/>
    </xf>
    <xf numFmtId="164" fontId="3" fillId="2" borderId="0" xfId="0" applyNumberFormat="1" applyFont="1" applyFill="1"/>
    <xf numFmtId="164" fontId="3" fillId="2" borderId="0" xfId="0" applyNumberFormat="1" applyFont="1" applyFill="1" applyAlignment="1">
      <alignment horizontal="center"/>
    </xf>
    <xf numFmtId="49" fontId="3" fillId="2" borderId="1" xfId="0" applyNumberFormat="1" applyFont="1" applyFill="1" applyBorder="1" applyAlignment="1">
      <alignment vertical="top" wrapText="1"/>
    </xf>
    <xf numFmtId="164" fontId="4" fillId="2" borderId="1" xfId="0" applyNumberFormat="1" applyFont="1" applyFill="1" applyBorder="1" applyAlignment="1">
      <alignment horizontal="left" vertical="top"/>
    </xf>
    <xf numFmtId="164" fontId="3" fillId="2" borderId="5" xfId="0" applyNumberFormat="1" applyFont="1" applyFill="1" applyBorder="1" applyAlignment="1">
      <alignment horizontal="left" vertical="top"/>
    </xf>
    <xf numFmtId="164" fontId="4" fillId="2" borderId="5" xfId="0" applyNumberFormat="1" applyFont="1" applyFill="1" applyBorder="1" applyAlignment="1">
      <alignment horizontal="left" vertical="top"/>
    </xf>
    <xf numFmtId="164" fontId="3" fillId="2" borderId="5" xfId="0" applyNumberFormat="1" applyFont="1" applyFill="1" applyBorder="1" applyAlignment="1">
      <alignment vertical="top" wrapText="1"/>
    </xf>
    <xf numFmtId="164" fontId="4" fillId="2" borderId="5" xfId="0" applyNumberFormat="1" applyFont="1" applyFill="1" applyBorder="1" applyAlignment="1">
      <alignment horizontal="center" vertical="top"/>
    </xf>
    <xf numFmtId="164" fontId="3" fillId="2" borderId="6" xfId="0" applyNumberFormat="1" applyFont="1" applyFill="1" applyBorder="1" applyAlignment="1">
      <alignment horizontal="center" vertical="top"/>
    </xf>
    <xf numFmtId="164" fontId="3" fillId="2" borderId="5" xfId="0" applyNumberFormat="1" applyFont="1" applyFill="1" applyBorder="1" applyAlignment="1">
      <alignment vertical="top"/>
    </xf>
    <xf numFmtId="164" fontId="2" fillId="2" borderId="5" xfId="0" applyNumberFormat="1" applyFont="1" applyFill="1" applyBorder="1" applyAlignment="1">
      <alignment horizontal="center" vertical="top"/>
    </xf>
    <xf numFmtId="164" fontId="2" fillId="2" borderId="1" xfId="0" applyNumberFormat="1" applyFont="1" applyFill="1" applyBorder="1" applyAlignment="1">
      <alignment horizontal="center" vertical="top"/>
    </xf>
    <xf numFmtId="164" fontId="2" fillId="2" borderId="6" xfId="0" applyNumberFormat="1" applyFont="1" applyFill="1" applyBorder="1" applyAlignment="1">
      <alignment horizontal="center" vertical="top" wrapText="1"/>
    </xf>
    <xf numFmtId="164" fontId="3" fillId="2" borderId="6" xfId="0" applyNumberFormat="1" applyFont="1" applyFill="1" applyBorder="1" applyAlignment="1">
      <alignment vertical="top"/>
    </xf>
    <xf numFmtId="164" fontId="5" fillId="2" borderId="1" xfId="0" applyNumberFormat="1" applyFont="1" applyFill="1" applyBorder="1" applyAlignment="1">
      <alignment vertical="top" wrapText="1"/>
    </xf>
    <xf numFmtId="0" fontId="6" fillId="2" borderId="7" xfId="0" applyFont="1" applyFill="1" applyBorder="1" applyAlignment="1">
      <alignment vertical="top" wrapText="1"/>
    </xf>
    <xf numFmtId="164" fontId="4" fillId="2" borderId="0" xfId="0" applyNumberFormat="1" applyFont="1" applyFill="1" applyBorder="1" applyAlignment="1">
      <alignment horizontal="center" vertical="top"/>
    </xf>
    <xf numFmtId="0" fontId="7" fillId="2" borderId="1" xfId="0" applyFont="1" applyFill="1" applyBorder="1" applyAlignment="1">
      <alignment vertical="top" wrapText="1"/>
    </xf>
    <xf numFmtId="164" fontId="7" fillId="2" borderId="2" xfId="0" applyNumberFormat="1" applyFont="1" applyFill="1" applyBorder="1" applyAlignment="1">
      <alignment vertical="top" wrapText="1"/>
    </xf>
    <xf numFmtId="164" fontId="2" fillId="2" borderId="0" xfId="0" applyNumberFormat="1" applyFont="1" applyFill="1" applyAlignment="1">
      <alignment horizontal="center" vertical="top"/>
    </xf>
    <xf numFmtId="164" fontId="4" fillId="2" borderId="5" xfId="0" applyNumberFormat="1" applyFont="1" applyFill="1" applyBorder="1" applyAlignment="1">
      <alignment vertical="top"/>
    </xf>
    <xf numFmtId="164" fontId="4" fillId="2" borderId="6" xfId="0" applyNumberFormat="1" applyFont="1" applyFill="1" applyBorder="1" applyAlignment="1">
      <alignment horizontal="center" vertical="top"/>
    </xf>
    <xf numFmtId="0" fontId="10" fillId="2" borderId="6" xfId="0" applyFont="1" applyFill="1" applyBorder="1" applyAlignment="1">
      <alignment horizontal="center" vertical="top"/>
    </xf>
    <xf numFmtId="164" fontId="3" fillId="2" borderId="1" xfId="0" applyNumberFormat="1" applyFont="1" applyFill="1" applyBorder="1"/>
    <xf numFmtId="164" fontId="3" fillId="2" borderId="4" xfId="0" applyNumberFormat="1" applyFont="1" applyFill="1" applyBorder="1" applyAlignment="1">
      <alignment horizontal="center" vertical="top"/>
    </xf>
    <xf numFmtId="2" fontId="4" fillId="2" borderId="1" xfId="0" applyNumberFormat="1" applyFont="1" applyFill="1" applyBorder="1" applyAlignment="1">
      <alignment horizontal="center" vertical="top"/>
    </xf>
    <xf numFmtId="164" fontId="2" fillId="2" borderId="1" xfId="0" applyNumberFormat="1" applyFont="1" applyFill="1" applyBorder="1" applyAlignment="1">
      <alignment vertical="top"/>
    </xf>
    <xf numFmtId="49" fontId="2" fillId="2" borderId="1" xfId="0" applyNumberFormat="1" applyFont="1" applyFill="1" applyBorder="1" applyAlignment="1">
      <alignment horizontal="center" vertical="top"/>
    </xf>
    <xf numFmtId="0" fontId="4" fillId="2" borderId="0" xfId="0" applyFont="1" applyFill="1" applyAlignment="1">
      <alignment horizontal="center" vertical="top"/>
    </xf>
    <xf numFmtId="0" fontId="3" fillId="2" borderId="0" xfId="0" applyFont="1" applyFill="1" applyAlignment="1">
      <alignment horizontal="center" vertical="top"/>
    </xf>
    <xf numFmtId="49" fontId="3" fillId="2" borderId="1" xfId="0" applyNumberFormat="1" applyFont="1" applyFill="1" applyBorder="1" applyAlignment="1">
      <alignment horizontal="center" vertical="center"/>
    </xf>
    <xf numFmtId="164" fontId="4"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164" fontId="3" fillId="2" borderId="5"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49" fontId="3" fillId="2" borderId="5"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vertical="top" wrapText="1"/>
    </xf>
    <xf numFmtId="164" fontId="4" fillId="2" borderId="1" xfId="0" applyNumberFormat="1" applyFont="1" applyFill="1" applyBorder="1" applyAlignment="1">
      <alignment horizontal="left" vertical="top" wrapText="1"/>
    </xf>
    <xf numFmtId="0" fontId="6" fillId="2" borderId="3" xfId="0" applyFont="1" applyFill="1" applyBorder="1" applyAlignment="1">
      <alignment vertical="top" wrapText="1"/>
    </xf>
    <xf numFmtId="1" fontId="3" fillId="2" borderId="1" xfId="0" applyNumberFormat="1" applyFont="1" applyFill="1" applyBorder="1" applyAlignment="1">
      <alignment horizontal="center" vertical="center"/>
    </xf>
    <xf numFmtId="1" fontId="2" fillId="2" borderId="5" xfId="0" applyNumberFormat="1" applyFont="1" applyFill="1" applyBorder="1" applyAlignment="1">
      <alignment horizontal="center" vertical="top"/>
    </xf>
    <xf numFmtId="164" fontId="8" fillId="2" borderId="1" xfId="0" applyNumberFormat="1" applyFont="1" applyFill="1" applyBorder="1" applyAlignment="1">
      <alignment horizontal="center" vertical="top"/>
    </xf>
    <xf numFmtId="164" fontId="4" fillId="2" borderId="1" xfId="0" applyNumberFormat="1" applyFont="1" applyFill="1" applyBorder="1" applyAlignment="1">
      <alignment vertical="top"/>
    </xf>
    <xf numFmtId="164" fontId="3" fillId="2" borderId="5" xfId="0" applyNumberFormat="1" applyFont="1" applyFill="1" applyBorder="1" applyAlignment="1">
      <alignment horizontal="center" vertical="top"/>
    </xf>
    <xf numFmtId="164" fontId="3" fillId="2" borderId="5" xfId="0" applyNumberFormat="1" applyFont="1" applyFill="1" applyBorder="1" applyAlignment="1">
      <alignment vertical="top"/>
    </xf>
    <xf numFmtId="164" fontId="3" fillId="2" borderId="6" xfId="0" applyNumberFormat="1" applyFont="1" applyFill="1" applyBorder="1" applyAlignment="1">
      <alignment vertical="top"/>
    </xf>
    <xf numFmtId="164" fontId="5" fillId="2" borderId="5" xfId="0" applyNumberFormat="1" applyFont="1" applyFill="1" applyBorder="1" applyAlignment="1">
      <alignment horizontal="center" vertical="top"/>
    </xf>
    <xf numFmtId="0" fontId="9" fillId="2" borderId="6" xfId="0" applyFont="1" applyFill="1" applyBorder="1" applyAlignment="1">
      <alignment horizontal="center" vertical="top"/>
    </xf>
    <xf numFmtId="9" fontId="3" fillId="2" borderId="5" xfId="1" applyFont="1" applyFill="1" applyBorder="1" applyAlignment="1">
      <alignment horizontal="left" vertical="top"/>
    </xf>
    <xf numFmtId="9" fontId="3" fillId="2" borderId="6" xfId="1" applyFont="1" applyFill="1" applyBorder="1" applyAlignment="1">
      <alignment horizontal="left" vertical="top"/>
    </xf>
    <xf numFmtId="164" fontId="5" fillId="2" borderId="7" xfId="1" applyNumberFormat="1" applyFont="1" applyFill="1" applyBorder="1" applyAlignment="1">
      <alignment horizontal="center" vertical="top"/>
    </xf>
    <xf numFmtId="164" fontId="5" fillId="2" borderId="9" xfId="1" applyNumberFormat="1" applyFont="1" applyFill="1" applyBorder="1" applyAlignment="1">
      <alignment horizontal="center" vertical="top"/>
    </xf>
    <xf numFmtId="164" fontId="5" fillId="2" borderId="5" xfId="1" applyNumberFormat="1" applyFont="1" applyFill="1" applyBorder="1" applyAlignment="1">
      <alignment horizontal="center" vertical="top"/>
    </xf>
    <xf numFmtId="164" fontId="5" fillId="2" borderId="6" xfId="1" applyNumberFormat="1" applyFont="1" applyFill="1" applyBorder="1" applyAlignment="1">
      <alignment horizontal="center" vertical="top"/>
    </xf>
    <xf numFmtId="164" fontId="2" fillId="2" borderId="5" xfId="1" applyNumberFormat="1" applyFont="1" applyFill="1" applyBorder="1" applyAlignment="1">
      <alignment horizontal="center" vertical="top"/>
    </xf>
    <xf numFmtId="164" fontId="2" fillId="2" borderId="6" xfId="1" applyNumberFormat="1" applyFont="1" applyFill="1" applyBorder="1" applyAlignment="1">
      <alignment horizontal="center" vertical="top"/>
    </xf>
    <xf numFmtId="164" fontId="3" fillId="2" borderId="8" xfId="0" applyNumberFormat="1" applyFont="1" applyFill="1" applyBorder="1" applyAlignment="1">
      <alignment horizontal="center" vertical="top" wrapText="1"/>
    </xf>
    <xf numFmtId="164" fontId="3" fillId="2" borderId="6" xfId="0" applyNumberFormat="1" applyFont="1" applyFill="1" applyBorder="1" applyAlignment="1">
      <alignment horizontal="center" vertical="top" wrapText="1"/>
    </xf>
    <xf numFmtId="164" fontId="2" fillId="2" borderId="2" xfId="0" applyNumberFormat="1" applyFont="1" applyFill="1" applyBorder="1" applyAlignment="1">
      <alignment horizontal="center" vertical="top" wrapText="1"/>
    </xf>
    <xf numFmtId="164" fontId="2" fillId="2" borderId="3" xfId="0" applyNumberFormat="1" applyFont="1" applyFill="1" applyBorder="1" applyAlignment="1">
      <alignment horizontal="center" vertical="top"/>
    </xf>
    <xf numFmtId="164" fontId="2" fillId="2" borderId="4" xfId="0" applyNumberFormat="1" applyFont="1" applyFill="1" applyBorder="1" applyAlignment="1">
      <alignment horizontal="center" vertical="top"/>
    </xf>
    <xf numFmtId="164" fontId="2" fillId="2" borderId="5" xfId="0" applyNumberFormat="1" applyFont="1" applyFill="1" applyBorder="1" applyAlignment="1">
      <alignment horizontal="center" vertical="top"/>
    </xf>
    <xf numFmtId="164" fontId="2" fillId="2" borderId="8" xfId="0" applyNumberFormat="1" applyFont="1" applyFill="1" applyBorder="1" applyAlignment="1">
      <alignment horizontal="center" vertical="top"/>
    </xf>
    <xf numFmtId="9" fontId="7" fillId="2" borderId="5" xfId="1" applyFont="1" applyFill="1" applyBorder="1" applyAlignment="1">
      <alignment horizontal="left" vertical="top" wrapText="1"/>
    </xf>
    <xf numFmtId="9" fontId="7" fillId="2" borderId="6" xfId="1" applyFont="1" applyFill="1" applyBorder="1" applyAlignment="1">
      <alignment horizontal="left" vertical="top" wrapText="1"/>
    </xf>
    <xf numFmtId="164" fontId="4" fillId="2" borderId="5" xfId="0" applyNumberFormat="1" applyFont="1" applyFill="1" applyBorder="1" applyAlignment="1">
      <alignment horizontal="center" vertical="top"/>
    </xf>
    <xf numFmtId="164" fontId="4" fillId="2" borderId="8" xfId="0" applyNumberFormat="1" applyFont="1" applyFill="1" applyBorder="1" applyAlignment="1">
      <alignment horizontal="center" vertical="top"/>
    </xf>
    <xf numFmtId="164" fontId="11" fillId="2" borderId="5" xfId="0" applyNumberFormat="1" applyFont="1" applyFill="1" applyBorder="1" applyAlignment="1">
      <alignment horizontal="center" vertical="top"/>
    </xf>
    <xf numFmtId="164" fontId="11" fillId="2" borderId="8" xfId="0" applyNumberFormat="1" applyFont="1" applyFill="1" applyBorder="1" applyAlignment="1">
      <alignment horizontal="center" vertical="top"/>
    </xf>
    <xf numFmtId="0" fontId="6" fillId="2" borderId="5" xfId="0" applyFont="1" applyFill="1" applyBorder="1" applyAlignment="1">
      <alignment horizontal="left" vertical="top" wrapText="1"/>
    </xf>
    <xf numFmtId="0" fontId="6" fillId="2" borderId="8" xfId="0" applyFont="1" applyFill="1" applyBorder="1" applyAlignment="1">
      <alignment horizontal="left" vertical="top" wrapText="1"/>
    </xf>
    <xf numFmtId="0" fontId="9" fillId="2" borderId="6" xfId="0" applyFont="1" applyFill="1" applyBorder="1" applyAlignment="1">
      <alignment horizontal="left" vertical="top" wrapText="1"/>
    </xf>
    <xf numFmtId="0" fontId="4" fillId="2" borderId="5" xfId="0" applyFont="1" applyFill="1" applyBorder="1" applyAlignment="1">
      <alignment vertical="top" wrapText="1"/>
    </xf>
    <xf numFmtId="0" fontId="9" fillId="2" borderId="6" xfId="0" applyFont="1" applyFill="1" applyBorder="1" applyAlignment="1">
      <alignment vertical="top" wrapText="1"/>
    </xf>
    <xf numFmtId="164" fontId="4" fillId="2" borderId="5" xfId="0" applyNumberFormat="1" applyFont="1" applyFill="1" applyBorder="1" applyAlignment="1">
      <alignment vertical="top" wrapText="1"/>
    </xf>
    <xf numFmtId="164" fontId="4" fillId="2" borderId="6" xfId="0" applyNumberFormat="1" applyFont="1" applyFill="1" applyBorder="1" applyAlignment="1">
      <alignment vertical="top" wrapText="1"/>
    </xf>
    <xf numFmtId="164" fontId="3" fillId="2" borderId="8" xfId="0" applyNumberFormat="1" applyFont="1" applyFill="1" applyBorder="1" applyAlignment="1">
      <alignment horizontal="center" vertical="top"/>
    </xf>
    <xf numFmtId="164" fontId="3" fillId="2" borderId="6" xfId="0" applyNumberFormat="1" applyFont="1" applyFill="1" applyBorder="1" applyAlignment="1">
      <alignment horizontal="center" vertical="top"/>
    </xf>
    <xf numFmtId="164" fontId="4" fillId="2" borderId="6" xfId="0" applyNumberFormat="1" applyFont="1" applyFill="1" applyBorder="1" applyAlignment="1">
      <alignment horizontal="center" vertical="top"/>
    </xf>
    <xf numFmtId="0" fontId="10" fillId="2" borderId="8" xfId="0" applyFont="1" applyFill="1" applyBorder="1" applyAlignment="1">
      <alignment horizontal="center" vertical="top"/>
    </xf>
    <xf numFmtId="0" fontId="10" fillId="2" borderId="6" xfId="0" applyFont="1" applyFill="1" applyBorder="1" applyAlignment="1">
      <alignment horizontal="center" vertical="top"/>
    </xf>
    <xf numFmtId="164" fontId="5" fillId="2" borderId="10" xfId="1" applyNumberFormat="1" applyFont="1" applyFill="1" applyBorder="1" applyAlignment="1">
      <alignment horizontal="center" vertical="top"/>
    </xf>
    <xf numFmtId="164" fontId="5" fillId="2" borderId="11" xfId="1" applyNumberFormat="1" applyFont="1" applyFill="1" applyBorder="1" applyAlignment="1">
      <alignment horizontal="center" vertical="top"/>
    </xf>
    <xf numFmtId="164" fontId="2" fillId="2" borderId="5" xfId="0" applyNumberFormat="1" applyFont="1" applyFill="1" applyBorder="1" applyAlignment="1">
      <alignment horizontal="center" vertical="top" wrapText="1"/>
    </xf>
    <xf numFmtId="164" fontId="2" fillId="2" borderId="6" xfId="0" applyNumberFormat="1" applyFont="1" applyFill="1" applyBorder="1" applyAlignment="1">
      <alignment horizontal="center" vertical="top"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164" fontId="2" fillId="2" borderId="3" xfId="0" applyNumberFormat="1" applyFont="1" applyFill="1" applyBorder="1" applyAlignment="1">
      <alignment horizontal="center" vertical="top" wrapText="1"/>
    </xf>
    <xf numFmtId="164" fontId="2" fillId="2" borderId="4" xfId="0" applyNumberFormat="1"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3" fillId="2" borderId="0" xfId="0" applyFont="1" applyFill="1" applyAlignment="1"/>
    <xf numFmtId="164" fontId="2" fillId="2" borderId="1" xfId="0" applyNumberFormat="1" applyFont="1" applyFill="1" applyBorder="1" applyAlignment="1">
      <alignment horizontal="center" vertical="top" wrapText="1"/>
    </xf>
    <xf numFmtId="164" fontId="2" fillId="2" borderId="1" xfId="0" applyNumberFormat="1" applyFont="1" applyFill="1" applyBorder="1" applyAlignment="1">
      <alignment horizontal="center" vertical="top"/>
    </xf>
    <xf numFmtId="0" fontId="13" fillId="2" borderId="6" xfId="0" applyFont="1" applyFill="1" applyBorder="1" applyAlignment="1">
      <alignment vertical="top" wrapText="1"/>
    </xf>
    <xf numFmtId="164" fontId="2" fillId="2" borderId="2" xfId="0" applyNumberFormat="1" applyFont="1" applyFill="1" applyBorder="1" applyAlignment="1">
      <alignment horizontal="center" vertical="top"/>
    </xf>
    <xf numFmtId="0" fontId="2" fillId="2" borderId="0" xfId="0" applyFont="1" applyFill="1" applyAlignment="1">
      <alignment horizontal="center" wrapText="1"/>
    </xf>
    <xf numFmtId="164" fontId="5" fillId="2" borderId="5" xfId="0" applyNumberFormat="1" applyFont="1" applyFill="1" applyBorder="1" applyAlignment="1">
      <alignment vertical="top" wrapText="1"/>
    </xf>
    <xf numFmtId="164" fontId="5" fillId="2" borderId="8" xfId="0" applyNumberFormat="1" applyFont="1" applyFill="1" applyBorder="1" applyAlignment="1">
      <alignment vertical="top" wrapText="1"/>
    </xf>
    <xf numFmtId="164" fontId="3" fillId="2" borderId="8" xfId="0" applyNumberFormat="1" applyFont="1" applyFill="1" applyBorder="1" applyAlignment="1">
      <alignment vertical="top"/>
    </xf>
    <xf numFmtId="164" fontId="2" fillId="2" borderId="5" xfId="0" applyNumberFormat="1" applyFont="1" applyFill="1" applyBorder="1" applyAlignment="1">
      <alignment horizontal="left" vertical="top"/>
    </xf>
    <xf numFmtId="164" fontId="2" fillId="2" borderId="6" xfId="0" applyNumberFormat="1" applyFont="1" applyFill="1" applyBorder="1" applyAlignment="1">
      <alignment horizontal="left" vertical="top"/>
    </xf>
    <xf numFmtId="164" fontId="4" fillId="2" borderId="8" xfId="0" applyNumberFormat="1" applyFont="1" applyFill="1" applyBorder="1" applyAlignment="1">
      <alignment vertical="top" wrapText="1"/>
    </xf>
    <xf numFmtId="0" fontId="2" fillId="2" borderId="5" xfId="0" applyFont="1" applyFill="1" applyBorder="1" applyAlignment="1">
      <alignment horizontal="center" vertical="top"/>
    </xf>
    <xf numFmtId="0" fontId="2" fillId="2" borderId="6" xfId="0" applyFont="1" applyFill="1" applyBorder="1" applyAlignment="1">
      <alignment horizontal="center" vertical="top"/>
    </xf>
    <xf numFmtId="164" fontId="8" fillId="2" borderId="5" xfId="0" applyNumberFormat="1" applyFont="1" applyFill="1" applyBorder="1" applyAlignment="1">
      <alignment horizontal="center" vertical="top"/>
    </xf>
    <xf numFmtId="164" fontId="8" fillId="2" borderId="6" xfId="0" applyNumberFormat="1" applyFont="1" applyFill="1" applyBorder="1" applyAlignment="1">
      <alignment horizontal="center" vertical="top"/>
    </xf>
    <xf numFmtId="9" fontId="4" fillId="2" borderId="5" xfId="1" applyFont="1" applyFill="1" applyBorder="1" applyAlignment="1">
      <alignment horizontal="left" vertical="top" wrapText="1"/>
    </xf>
    <xf numFmtId="9" fontId="4" fillId="2" borderId="6" xfId="1" applyFont="1" applyFill="1" applyBorder="1" applyAlignment="1">
      <alignment horizontal="left" vertical="top" wrapText="1"/>
    </xf>
    <xf numFmtId="164" fontId="3" fillId="2" borderId="5" xfId="0" applyNumberFormat="1" applyFont="1" applyFill="1" applyBorder="1" applyAlignment="1">
      <alignment vertical="top" wrapText="1"/>
    </xf>
    <xf numFmtId="164" fontId="3" fillId="2" borderId="8" xfId="0" applyNumberFormat="1" applyFont="1" applyFill="1" applyBorder="1" applyAlignment="1">
      <alignment vertical="top" wrapText="1"/>
    </xf>
    <xf numFmtId="0" fontId="0" fillId="2" borderId="6" xfId="0" applyFill="1" applyBorder="1" applyAlignment="1">
      <alignment vertical="top" wrapText="1"/>
    </xf>
    <xf numFmtId="49" fontId="4" fillId="2" borderId="5" xfId="0" applyNumberFormat="1" applyFont="1" applyFill="1" applyBorder="1" applyAlignment="1">
      <alignment horizontal="center" vertical="top"/>
    </xf>
    <xf numFmtId="0" fontId="4" fillId="2" borderId="5" xfId="0" applyFont="1" applyFill="1" applyBorder="1" applyAlignment="1">
      <alignment horizontal="center" vertical="top"/>
    </xf>
    <xf numFmtId="0" fontId="4" fillId="2" borderId="8" xfId="0" applyFont="1" applyFill="1" applyBorder="1" applyAlignment="1">
      <alignment horizontal="center" vertical="top"/>
    </xf>
  </cellXfs>
  <cellStyles count="2">
    <cellStyle name="Обычный" xfId="0" builtinId="0"/>
    <cellStyle name="Процентный"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85"/>
  <sheetViews>
    <sheetView tabSelected="1" view="pageBreakPreview" topLeftCell="C5" zoomScale="70" zoomScaleSheetLayoutView="70" workbookViewId="0">
      <selection activeCell="B63" sqref="B63"/>
    </sheetView>
  </sheetViews>
  <sheetFormatPr defaultColWidth="9.140625" defaultRowHeight="16.5"/>
  <cols>
    <col min="1" max="1" width="8" style="1" customWidth="1"/>
    <col min="2" max="2" width="56.5703125" style="1" customWidth="1"/>
    <col min="3" max="3" width="11.5703125" style="38" customWidth="1"/>
    <col min="4" max="4" width="10.85546875" style="38" customWidth="1"/>
    <col min="5" max="5" width="9.85546875" style="38" customWidth="1"/>
    <col min="6" max="6" width="10" style="38" customWidth="1"/>
    <col min="7" max="7" width="10.42578125" style="38" customWidth="1"/>
    <col min="8" max="8" width="10.28515625" style="38" customWidth="1"/>
    <col min="9" max="9" width="10.42578125" style="38" customWidth="1"/>
    <col min="10" max="10" width="10.28515625" style="38" customWidth="1"/>
    <col min="11" max="11" width="9.7109375" style="38" customWidth="1"/>
    <col min="12" max="12" width="10.85546875" style="38" customWidth="1"/>
    <col min="13" max="13" width="12.85546875" style="39" customWidth="1"/>
    <col min="14" max="14" width="108.85546875" style="1" customWidth="1"/>
    <col min="15" max="15" width="7.42578125" style="1" hidden="1" customWidth="1"/>
    <col min="16" max="16" width="10.140625" style="1" hidden="1" customWidth="1"/>
    <col min="17" max="17" width="9.140625" style="1" hidden="1" customWidth="1"/>
    <col min="18" max="16384" width="9.140625" style="1"/>
  </cols>
  <sheetData>
    <row r="1" spans="1:14" ht="24.75" customHeight="1">
      <c r="A1" s="136" t="s">
        <v>153</v>
      </c>
      <c r="B1" s="136"/>
      <c r="C1" s="136"/>
      <c r="D1" s="136"/>
      <c r="E1" s="136"/>
      <c r="F1" s="136"/>
      <c r="G1" s="136"/>
      <c r="H1" s="136"/>
      <c r="I1" s="136"/>
      <c r="J1" s="136"/>
      <c r="K1" s="136"/>
      <c r="L1" s="136"/>
      <c r="M1" s="136"/>
      <c r="N1" s="136"/>
    </row>
    <row r="2" spans="1:14" ht="15" customHeight="1">
      <c r="A2" s="2"/>
      <c r="B2" s="2"/>
      <c r="C2" s="3"/>
      <c r="D2" s="3"/>
      <c r="E2" s="3"/>
      <c r="F2" s="3"/>
      <c r="G2" s="3"/>
      <c r="H2" s="3"/>
      <c r="I2" s="3"/>
      <c r="J2" s="3"/>
      <c r="K2" s="3"/>
      <c r="L2" s="3"/>
      <c r="M2" s="3"/>
      <c r="N2" s="4" t="s">
        <v>1</v>
      </c>
    </row>
    <row r="3" spans="1:14" s="5" customFormat="1" ht="16.5" customHeight="1">
      <c r="A3" s="124" t="s">
        <v>0</v>
      </c>
      <c r="B3" s="124" t="s">
        <v>45</v>
      </c>
      <c r="C3" s="97" t="s">
        <v>44</v>
      </c>
      <c r="D3" s="126"/>
      <c r="E3" s="126"/>
      <c r="F3" s="126"/>
      <c r="G3" s="127"/>
      <c r="H3" s="97" t="s">
        <v>29</v>
      </c>
      <c r="I3" s="126"/>
      <c r="J3" s="126"/>
      <c r="K3" s="126"/>
      <c r="L3" s="127"/>
      <c r="M3" s="122" t="s">
        <v>36</v>
      </c>
      <c r="N3" s="124" t="s">
        <v>28</v>
      </c>
    </row>
    <row r="4" spans="1:14" s="5" customFormat="1" ht="75" customHeight="1">
      <c r="A4" s="125"/>
      <c r="B4" s="125"/>
      <c r="C4" s="50" t="s">
        <v>23</v>
      </c>
      <c r="D4" s="50" t="s">
        <v>24</v>
      </c>
      <c r="E4" s="50" t="s">
        <v>25</v>
      </c>
      <c r="F4" s="50" t="s">
        <v>26</v>
      </c>
      <c r="G4" s="50" t="s">
        <v>27</v>
      </c>
      <c r="H4" s="50" t="s">
        <v>23</v>
      </c>
      <c r="I4" s="50" t="s">
        <v>24</v>
      </c>
      <c r="J4" s="50" t="s">
        <v>25</v>
      </c>
      <c r="K4" s="50" t="s">
        <v>26</v>
      </c>
      <c r="L4" s="50" t="s">
        <v>27</v>
      </c>
      <c r="M4" s="123"/>
      <c r="N4" s="125"/>
    </row>
    <row r="5" spans="1:14">
      <c r="A5" s="6">
        <v>1</v>
      </c>
      <c r="B5" s="7">
        <v>2</v>
      </c>
      <c r="C5" s="8">
        <v>3</v>
      </c>
      <c r="D5" s="8">
        <v>4</v>
      </c>
      <c r="E5" s="8">
        <v>5</v>
      </c>
      <c r="F5" s="8">
        <v>6</v>
      </c>
      <c r="G5" s="8">
        <v>7</v>
      </c>
      <c r="H5" s="9">
        <v>8</v>
      </c>
      <c r="I5" s="8">
        <v>9</v>
      </c>
      <c r="J5" s="8">
        <v>10</v>
      </c>
      <c r="K5" s="8">
        <v>11</v>
      </c>
      <c r="L5" s="8">
        <v>12</v>
      </c>
      <c r="M5" s="8">
        <v>13</v>
      </c>
      <c r="N5" s="7" t="s">
        <v>35</v>
      </c>
    </row>
    <row r="6" spans="1:14" ht="16.5" customHeight="1">
      <c r="A6" s="128" t="s">
        <v>2</v>
      </c>
      <c r="B6" s="129"/>
      <c r="C6" s="129"/>
      <c r="D6" s="129"/>
      <c r="E6" s="129"/>
      <c r="F6" s="129"/>
      <c r="G6" s="129"/>
      <c r="H6" s="129"/>
      <c r="I6" s="129"/>
      <c r="J6" s="129"/>
      <c r="K6" s="129"/>
      <c r="L6" s="129"/>
      <c r="M6" s="129"/>
      <c r="N6" s="130"/>
    </row>
    <row r="7" spans="1:14" ht="59.45" customHeight="1">
      <c r="A7" s="41" t="s">
        <v>32</v>
      </c>
      <c r="B7" s="52" t="s">
        <v>46</v>
      </c>
      <c r="C7" s="10">
        <v>1811.4</v>
      </c>
      <c r="D7" s="10">
        <f>D8+D9+D10</f>
        <v>6926.1</v>
      </c>
      <c r="E7" s="10">
        <f>E8+E9+E10</f>
        <v>6393.2</v>
      </c>
      <c r="F7" s="10"/>
      <c r="G7" s="10">
        <f>G8+G9+G10</f>
        <v>15130.699999999999</v>
      </c>
      <c r="H7" s="10">
        <v>0</v>
      </c>
      <c r="I7" s="10"/>
      <c r="J7" s="10"/>
      <c r="K7" s="10">
        <v>50</v>
      </c>
      <c r="L7" s="10">
        <v>50</v>
      </c>
      <c r="M7" s="10">
        <v>0.33</v>
      </c>
      <c r="N7" s="11"/>
    </row>
    <row r="8" spans="1:14" ht="35.1" customHeight="1">
      <c r="A8" s="42" t="s">
        <v>106</v>
      </c>
      <c r="B8" s="53" t="s">
        <v>47</v>
      </c>
      <c r="C8" s="45">
        <v>300</v>
      </c>
      <c r="D8" s="45"/>
      <c r="E8" s="54"/>
      <c r="F8" s="45"/>
      <c r="G8" s="45">
        <v>300</v>
      </c>
      <c r="H8" s="45"/>
      <c r="I8" s="45"/>
      <c r="J8" s="45"/>
      <c r="K8" s="45"/>
      <c r="L8" s="45"/>
      <c r="M8" s="45"/>
      <c r="N8" s="113" t="s">
        <v>149</v>
      </c>
    </row>
    <row r="9" spans="1:14" ht="49.5">
      <c r="A9" s="43" t="s">
        <v>107</v>
      </c>
      <c r="B9" s="19" t="s">
        <v>48</v>
      </c>
      <c r="C9" s="45">
        <v>5</v>
      </c>
      <c r="D9" s="34"/>
      <c r="E9" s="34"/>
      <c r="F9" s="34"/>
      <c r="G9" s="45">
        <v>5</v>
      </c>
      <c r="H9" s="45"/>
      <c r="I9" s="45"/>
      <c r="J9" s="45"/>
      <c r="K9" s="45"/>
      <c r="L9" s="45" t="s">
        <v>148</v>
      </c>
      <c r="M9" s="45"/>
      <c r="N9" s="114"/>
    </row>
    <row r="10" spans="1:14" ht="48.95" customHeight="1">
      <c r="A10" s="41" t="s">
        <v>108</v>
      </c>
      <c r="B10" s="19" t="s">
        <v>49</v>
      </c>
      <c r="C10" s="45">
        <v>1506.4</v>
      </c>
      <c r="D10" s="34">
        <v>6926.1</v>
      </c>
      <c r="E10" s="34">
        <v>6393.2</v>
      </c>
      <c r="F10" s="34"/>
      <c r="G10" s="45">
        <f>E10+D10+C10</f>
        <v>14825.699999999999</v>
      </c>
      <c r="H10" s="45"/>
      <c r="I10" s="45"/>
      <c r="J10" s="45"/>
      <c r="K10" s="45">
        <v>50</v>
      </c>
      <c r="L10" s="45">
        <v>50</v>
      </c>
      <c r="M10" s="45">
        <v>0.34</v>
      </c>
      <c r="N10" s="12" t="s">
        <v>156</v>
      </c>
    </row>
    <row r="11" spans="1:14">
      <c r="A11" s="87" t="s">
        <v>14</v>
      </c>
      <c r="B11" s="102" t="s">
        <v>89</v>
      </c>
      <c r="C11" s="91">
        <v>42.3</v>
      </c>
      <c r="D11" s="91">
        <v>4191</v>
      </c>
      <c r="E11" s="93"/>
      <c r="F11" s="91">
        <v>42.3</v>
      </c>
      <c r="G11" s="89">
        <f>F11+E11+D11+C11</f>
        <v>4275.6000000000004</v>
      </c>
      <c r="H11" s="145">
        <v>0</v>
      </c>
      <c r="I11" s="143"/>
      <c r="J11" s="120"/>
      <c r="K11" s="93"/>
      <c r="L11" s="93">
        <v>0</v>
      </c>
      <c r="M11" s="93">
        <v>0</v>
      </c>
      <c r="N11" s="147" t="s">
        <v>154</v>
      </c>
    </row>
    <row r="12" spans="1:14" ht="191.45" customHeight="1">
      <c r="A12" s="88"/>
      <c r="B12" s="103"/>
      <c r="C12" s="92"/>
      <c r="D12" s="92"/>
      <c r="E12" s="94"/>
      <c r="F12" s="92"/>
      <c r="G12" s="90"/>
      <c r="H12" s="146"/>
      <c r="I12" s="144"/>
      <c r="J12" s="121"/>
      <c r="K12" s="94"/>
      <c r="L12" s="94"/>
      <c r="M12" s="94"/>
      <c r="N12" s="148"/>
    </row>
    <row r="13" spans="1:14" ht="21" customHeight="1">
      <c r="A13" s="132" t="s">
        <v>3</v>
      </c>
      <c r="B13" s="133"/>
      <c r="C13" s="133"/>
      <c r="D13" s="133"/>
      <c r="E13" s="133"/>
      <c r="F13" s="133"/>
      <c r="G13" s="133"/>
      <c r="H13" s="133"/>
      <c r="I13" s="133"/>
      <c r="J13" s="133"/>
      <c r="K13" s="133"/>
      <c r="L13" s="133"/>
      <c r="M13" s="133"/>
      <c r="N13" s="133"/>
    </row>
    <row r="14" spans="1:14" ht="68.099999999999994" customHeight="1">
      <c r="A14" s="13" t="s">
        <v>90</v>
      </c>
      <c r="B14" s="55" t="s">
        <v>50</v>
      </c>
      <c r="C14" s="49">
        <v>480</v>
      </c>
      <c r="D14" s="49"/>
      <c r="E14" s="49"/>
      <c r="F14" s="49"/>
      <c r="G14" s="49">
        <v>480</v>
      </c>
      <c r="H14" s="49">
        <v>0</v>
      </c>
      <c r="I14" s="49"/>
      <c r="J14" s="49"/>
      <c r="K14" s="49"/>
      <c r="L14" s="49">
        <v>0</v>
      </c>
      <c r="M14" s="49">
        <v>0</v>
      </c>
      <c r="N14" s="17" t="s">
        <v>157</v>
      </c>
    </row>
    <row r="15" spans="1:14" ht="63.95" customHeight="1">
      <c r="A15" s="13" t="s">
        <v>15</v>
      </c>
      <c r="B15" s="55" t="s">
        <v>52</v>
      </c>
      <c r="C15" s="49">
        <v>145</v>
      </c>
      <c r="D15" s="49"/>
      <c r="E15" s="49"/>
      <c r="F15" s="49"/>
      <c r="G15" s="49">
        <v>145</v>
      </c>
      <c r="H15" s="49"/>
      <c r="I15" s="49"/>
      <c r="J15" s="49"/>
      <c r="K15" s="49"/>
      <c r="L15" s="49">
        <v>0</v>
      </c>
      <c r="M15" s="49">
        <v>0</v>
      </c>
      <c r="N15" s="17" t="s">
        <v>158</v>
      </c>
    </row>
    <row r="16" spans="1:14">
      <c r="A16" s="97" t="s">
        <v>4</v>
      </c>
      <c r="B16" s="98"/>
      <c r="C16" s="98"/>
      <c r="D16" s="98"/>
      <c r="E16" s="98"/>
      <c r="F16" s="98"/>
      <c r="G16" s="98"/>
      <c r="H16" s="98"/>
      <c r="I16" s="98"/>
      <c r="J16" s="98"/>
      <c r="K16" s="98"/>
      <c r="L16" s="98"/>
      <c r="M16" s="98"/>
      <c r="N16" s="99"/>
    </row>
    <row r="17" spans="1:14" ht="23.25" customHeight="1">
      <c r="A17" s="83" t="s">
        <v>40</v>
      </c>
      <c r="B17" s="137" t="s">
        <v>127</v>
      </c>
      <c r="C17" s="100">
        <v>10</v>
      </c>
      <c r="D17" s="100">
        <v>192</v>
      </c>
      <c r="E17" s="100"/>
      <c r="F17" s="100"/>
      <c r="G17" s="100">
        <f>F17+E17+D17+C17</f>
        <v>202</v>
      </c>
      <c r="H17" s="100">
        <v>0</v>
      </c>
      <c r="I17" s="100"/>
      <c r="J17" s="100"/>
      <c r="K17" s="100"/>
      <c r="L17" s="100">
        <v>0</v>
      </c>
      <c r="M17" s="140">
        <v>0</v>
      </c>
      <c r="N17" s="113" t="s">
        <v>155</v>
      </c>
    </row>
    <row r="18" spans="1:14" ht="59.1" customHeight="1">
      <c r="A18" s="139"/>
      <c r="B18" s="138"/>
      <c r="C18" s="101"/>
      <c r="D18" s="101"/>
      <c r="E18" s="101"/>
      <c r="F18" s="101"/>
      <c r="G18" s="101"/>
      <c r="H18" s="101"/>
      <c r="I18" s="101"/>
      <c r="J18" s="101"/>
      <c r="K18" s="101"/>
      <c r="L18" s="101"/>
      <c r="M18" s="141"/>
      <c r="N18" s="134"/>
    </row>
    <row r="19" spans="1:14" ht="22.5" customHeight="1">
      <c r="A19" s="97" t="s">
        <v>43</v>
      </c>
      <c r="B19" s="98"/>
      <c r="C19" s="98"/>
      <c r="D19" s="98"/>
      <c r="E19" s="98"/>
      <c r="F19" s="98"/>
      <c r="G19" s="98"/>
      <c r="H19" s="98"/>
      <c r="I19" s="98"/>
      <c r="J19" s="98"/>
      <c r="K19" s="98"/>
      <c r="L19" s="98"/>
      <c r="M19" s="98"/>
      <c r="N19" s="99"/>
    </row>
    <row r="20" spans="1:14" ht="36.950000000000003" customHeight="1">
      <c r="A20" s="47" t="s">
        <v>91</v>
      </c>
      <c r="B20" s="56" t="s">
        <v>126</v>
      </c>
      <c r="C20" s="48">
        <v>880</v>
      </c>
      <c r="D20" s="48"/>
      <c r="E20" s="48"/>
      <c r="F20" s="48"/>
      <c r="G20" s="48">
        <f>C20</f>
        <v>880</v>
      </c>
      <c r="H20" s="48">
        <v>60.8</v>
      </c>
      <c r="I20" s="48"/>
      <c r="J20" s="48"/>
      <c r="K20" s="48"/>
      <c r="L20" s="48">
        <v>60.8</v>
      </c>
      <c r="M20" s="57">
        <v>6.9</v>
      </c>
      <c r="N20" s="17" t="s">
        <v>141</v>
      </c>
    </row>
    <row r="21" spans="1:14" ht="18" customHeight="1">
      <c r="A21" s="97" t="s">
        <v>5</v>
      </c>
      <c r="B21" s="98"/>
      <c r="C21" s="98"/>
      <c r="D21" s="98"/>
      <c r="E21" s="98"/>
      <c r="F21" s="98"/>
      <c r="G21" s="98"/>
      <c r="H21" s="98"/>
      <c r="I21" s="98"/>
      <c r="J21" s="98"/>
      <c r="K21" s="98"/>
      <c r="L21" s="98"/>
      <c r="M21" s="98"/>
      <c r="N21" s="99"/>
    </row>
    <row r="22" spans="1:14" ht="47.45" customHeight="1">
      <c r="A22" s="13" t="s">
        <v>16</v>
      </c>
      <c r="B22" s="14" t="s">
        <v>51</v>
      </c>
      <c r="C22" s="49">
        <f>C23+C24+C28+C29+C30</f>
        <v>88604.6</v>
      </c>
      <c r="D22" s="57">
        <f>D23+D24+D28+D29+D30</f>
        <v>289808</v>
      </c>
      <c r="E22" s="48">
        <f>E24</f>
        <v>5390</v>
      </c>
      <c r="F22" s="48"/>
      <c r="G22" s="49">
        <f>G23+G24+G28+G29+G30</f>
        <v>383802.6</v>
      </c>
      <c r="H22" s="10">
        <f>H23+H24+H28+H29+H30</f>
        <v>25320.9</v>
      </c>
      <c r="I22" s="10">
        <f>I23+I24+I28+I29+I30</f>
        <v>105579.29999999999</v>
      </c>
      <c r="J22" s="10"/>
      <c r="K22" s="10"/>
      <c r="L22" s="10">
        <f>L23+L24+L28+L29+L30</f>
        <v>130900.20000000001</v>
      </c>
      <c r="M22" s="10">
        <v>34.1</v>
      </c>
      <c r="N22" s="12"/>
    </row>
    <row r="23" spans="1:14" ht="260.10000000000002" customHeight="1">
      <c r="A23" s="13" t="s">
        <v>109</v>
      </c>
      <c r="B23" s="11" t="s">
        <v>37</v>
      </c>
      <c r="C23" s="34">
        <v>27513.7</v>
      </c>
      <c r="D23" s="34">
        <v>61072</v>
      </c>
      <c r="E23" s="34"/>
      <c r="F23" s="34"/>
      <c r="G23" s="34">
        <f>F23+E23+D23+C23</f>
        <v>88585.7</v>
      </c>
      <c r="H23" s="34">
        <v>9105.7000000000007</v>
      </c>
      <c r="I23" s="34">
        <v>20133.099999999999</v>
      </c>
      <c r="J23" s="34"/>
      <c r="K23" s="34"/>
      <c r="L23" s="34">
        <f>K23+J23+I23+H23</f>
        <v>29238.799999999999</v>
      </c>
      <c r="M23" s="34">
        <v>33</v>
      </c>
      <c r="N23" s="11" t="s">
        <v>159</v>
      </c>
    </row>
    <row r="24" spans="1:14" ht="387" customHeight="1">
      <c r="A24" s="47" t="s">
        <v>110</v>
      </c>
      <c r="B24" s="44" t="s">
        <v>41</v>
      </c>
      <c r="C24" s="47">
        <v>57302.6</v>
      </c>
      <c r="D24" s="47">
        <v>226156</v>
      </c>
      <c r="E24" s="47">
        <v>5390</v>
      </c>
      <c r="F24" s="47"/>
      <c r="G24" s="47">
        <f>F24+E24+D24+C24</f>
        <v>288848.59999999998</v>
      </c>
      <c r="H24" s="58">
        <v>15975.6</v>
      </c>
      <c r="I24" s="58">
        <v>85012.2</v>
      </c>
      <c r="J24" s="58"/>
      <c r="K24" s="58"/>
      <c r="L24" s="58">
        <v>100987.8</v>
      </c>
      <c r="M24" s="45">
        <v>35</v>
      </c>
      <c r="N24" s="11" t="s">
        <v>175</v>
      </c>
    </row>
    <row r="25" spans="1:14" ht="76.5" hidden="1" customHeight="1">
      <c r="A25" s="51"/>
      <c r="B25" s="95"/>
      <c r="C25" s="115"/>
      <c r="D25" s="115"/>
      <c r="E25" s="115"/>
      <c r="F25" s="115"/>
      <c r="G25" s="115"/>
      <c r="H25" s="105"/>
      <c r="I25" s="118"/>
      <c r="J25" s="118"/>
      <c r="K25" s="118"/>
      <c r="L25" s="105"/>
      <c r="M25" s="105"/>
      <c r="N25" s="11"/>
    </row>
    <row r="26" spans="1:14" ht="2.1" hidden="1" customHeight="1">
      <c r="A26" s="51"/>
      <c r="B26" s="96"/>
      <c r="C26" s="116"/>
      <c r="D26" s="116"/>
      <c r="E26" s="116"/>
      <c r="F26" s="116"/>
      <c r="G26" s="116"/>
      <c r="H26" s="117"/>
      <c r="I26" s="119"/>
      <c r="J26" s="119"/>
      <c r="K26" s="119"/>
      <c r="L26" s="117"/>
      <c r="M26" s="117"/>
      <c r="N26" s="12"/>
    </row>
    <row r="27" spans="1:14" ht="78.95" hidden="1" customHeight="1">
      <c r="A27" s="51"/>
      <c r="B27" s="15"/>
      <c r="C27" s="46"/>
      <c r="D27" s="16"/>
      <c r="E27" s="46"/>
      <c r="F27" s="46"/>
      <c r="G27" s="46"/>
      <c r="H27" s="59"/>
      <c r="I27" s="60"/>
      <c r="J27" s="60"/>
      <c r="K27" s="60"/>
      <c r="L27" s="59"/>
      <c r="M27" s="59"/>
      <c r="N27" s="12"/>
    </row>
    <row r="28" spans="1:14" ht="39" customHeight="1">
      <c r="A28" s="13" t="s">
        <v>111</v>
      </c>
      <c r="B28" s="17" t="s">
        <v>38</v>
      </c>
      <c r="C28" s="26">
        <v>2457.5</v>
      </c>
      <c r="D28" s="26">
        <v>2580</v>
      </c>
      <c r="E28" s="26"/>
      <c r="F28" s="26"/>
      <c r="G28" s="26">
        <f>F28+E28+D28+C28</f>
        <v>5037.5</v>
      </c>
      <c r="H28" s="61"/>
      <c r="I28" s="34">
        <v>434</v>
      </c>
      <c r="J28" s="34"/>
      <c r="K28" s="34"/>
      <c r="L28" s="34">
        <v>434</v>
      </c>
      <c r="M28" s="34">
        <v>8.6</v>
      </c>
      <c r="N28" s="11" t="s">
        <v>142</v>
      </c>
    </row>
    <row r="29" spans="1:14" ht="27.6" customHeight="1">
      <c r="A29" s="13" t="s">
        <v>112</v>
      </c>
      <c r="B29" s="17" t="s">
        <v>53</v>
      </c>
      <c r="C29" s="26">
        <v>201</v>
      </c>
      <c r="D29" s="62"/>
      <c r="E29" s="26"/>
      <c r="F29" s="26"/>
      <c r="G29" s="26">
        <f>C29</f>
        <v>201</v>
      </c>
      <c r="H29" s="34">
        <v>9.5</v>
      </c>
      <c r="I29" s="34"/>
      <c r="J29" s="34"/>
      <c r="K29" s="34"/>
      <c r="L29" s="63">
        <v>9.5</v>
      </c>
      <c r="M29" s="34">
        <v>4.7</v>
      </c>
      <c r="N29" s="12" t="s">
        <v>136</v>
      </c>
    </row>
    <row r="30" spans="1:14" ht="64.5" customHeight="1">
      <c r="A30" s="18" t="s">
        <v>113</v>
      </c>
      <c r="B30" s="19" t="s">
        <v>54</v>
      </c>
      <c r="C30" s="26">
        <v>1129.8</v>
      </c>
      <c r="D30" s="62"/>
      <c r="E30" s="26"/>
      <c r="F30" s="26"/>
      <c r="G30" s="26">
        <f>F30+E30+D30+C30</f>
        <v>1129.8</v>
      </c>
      <c r="H30" s="34">
        <v>230.1</v>
      </c>
      <c r="I30" s="34"/>
      <c r="J30" s="34"/>
      <c r="K30" s="34"/>
      <c r="L30" s="34">
        <v>230.1</v>
      </c>
      <c r="M30" s="34">
        <v>20.399999999999999</v>
      </c>
      <c r="N30" s="12" t="s">
        <v>137</v>
      </c>
    </row>
    <row r="31" spans="1:14" ht="17.25" customHeight="1">
      <c r="A31" s="97" t="s">
        <v>70</v>
      </c>
      <c r="B31" s="98"/>
      <c r="C31" s="98"/>
      <c r="D31" s="98"/>
      <c r="E31" s="98"/>
      <c r="F31" s="98"/>
      <c r="G31" s="98"/>
      <c r="H31" s="98"/>
      <c r="I31" s="98"/>
      <c r="J31" s="98"/>
      <c r="K31" s="98"/>
      <c r="L31" s="98"/>
      <c r="M31" s="98"/>
      <c r="N31" s="99"/>
    </row>
    <row r="32" spans="1:14" ht="37.15" customHeight="1">
      <c r="A32" s="47" t="s">
        <v>17</v>
      </c>
      <c r="B32" s="20" t="s">
        <v>55</v>
      </c>
      <c r="C32" s="49">
        <f>C33+C35+C36+C37+C38+C39+C40</f>
        <v>24920.2</v>
      </c>
      <c r="D32" s="49">
        <f>D33+D35+D37</f>
        <v>1304</v>
      </c>
      <c r="E32" s="49">
        <f>E40</f>
        <v>0</v>
      </c>
      <c r="F32" s="49"/>
      <c r="G32" s="49">
        <f>G33+G35+G36+G37+G38+G39+G40</f>
        <v>26224.2</v>
      </c>
      <c r="H32" s="49">
        <f>H33+H35+H37</f>
        <v>5972.0999999999995</v>
      </c>
      <c r="I32" s="64"/>
      <c r="J32" s="64"/>
      <c r="K32" s="64"/>
      <c r="L32" s="49">
        <f>L33+L35+L37</f>
        <v>5972.0999999999995</v>
      </c>
      <c r="M32" s="65" t="s">
        <v>130</v>
      </c>
      <c r="N32" s="11"/>
    </row>
    <row r="33" spans="1:14" ht="117.6" customHeight="1">
      <c r="A33" s="83" t="s">
        <v>92</v>
      </c>
      <c r="B33" s="111" t="s">
        <v>56</v>
      </c>
      <c r="C33" s="104">
        <v>9363.2000000000007</v>
      </c>
      <c r="D33" s="104">
        <v>1256.5</v>
      </c>
      <c r="E33" s="104"/>
      <c r="F33" s="85"/>
      <c r="G33" s="104">
        <f>F33+E33+D33+C33</f>
        <v>10619.7</v>
      </c>
      <c r="H33" s="66">
        <v>2219.1999999999998</v>
      </c>
      <c r="I33" s="104"/>
      <c r="J33" s="104"/>
      <c r="K33" s="85"/>
      <c r="L33" s="66">
        <v>2219.1999999999998</v>
      </c>
      <c r="M33" s="152" t="s">
        <v>131</v>
      </c>
      <c r="N33" s="11" t="s">
        <v>150</v>
      </c>
    </row>
    <row r="34" spans="1:14" hidden="1">
      <c r="A34" s="84"/>
      <c r="B34" s="112"/>
      <c r="C34" s="86"/>
      <c r="D34" s="86"/>
      <c r="E34" s="86"/>
      <c r="F34" s="86"/>
      <c r="G34" s="86"/>
      <c r="H34" s="67"/>
      <c r="I34" s="86"/>
      <c r="J34" s="86"/>
      <c r="K34" s="86"/>
      <c r="L34" s="67"/>
      <c r="M34" s="86"/>
      <c r="N34" s="11"/>
    </row>
    <row r="35" spans="1:14" ht="75.599999999999994" customHeight="1">
      <c r="A35" s="47" t="s">
        <v>93</v>
      </c>
      <c r="B35" s="19" t="s">
        <v>57</v>
      </c>
      <c r="C35" s="29">
        <v>14467.7</v>
      </c>
      <c r="D35" s="29"/>
      <c r="E35" s="29"/>
      <c r="F35" s="29"/>
      <c r="G35" s="29">
        <f>C35</f>
        <v>14467.7</v>
      </c>
      <c r="H35" s="29">
        <v>3686.7</v>
      </c>
      <c r="I35" s="29"/>
      <c r="J35" s="29"/>
      <c r="K35" s="29"/>
      <c r="L35" s="29">
        <v>3686.7</v>
      </c>
      <c r="M35" s="68" t="s">
        <v>132</v>
      </c>
      <c r="N35" s="11" t="s">
        <v>160</v>
      </c>
    </row>
    <row r="36" spans="1:14" ht="120" customHeight="1">
      <c r="A36" s="47" t="s">
        <v>94</v>
      </c>
      <c r="B36" s="19" t="s">
        <v>58</v>
      </c>
      <c r="C36" s="29">
        <v>195</v>
      </c>
      <c r="D36" s="29"/>
      <c r="E36" s="29"/>
      <c r="F36" s="28"/>
      <c r="G36" s="29">
        <f>C36</f>
        <v>195</v>
      </c>
      <c r="H36" s="29">
        <v>0</v>
      </c>
      <c r="I36" s="29"/>
      <c r="J36" s="29"/>
      <c r="K36" s="29"/>
      <c r="L36" s="29">
        <v>0</v>
      </c>
      <c r="M36" s="68" t="s">
        <v>133</v>
      </c>
      <c r="N36" s="11" t="s">
        <v>161</v>
      </c>
    </row>
    <row r="37" spans="1:14" ht="62.1" customHeight="1">
      <c r="A37" s="47" t="s">
        <v>95</v>
      </c>
      <c r="B37" s="21" t="s">
        <v>59</v>
      </c>
      <c r="C37" s="29">
        <v>465.3</v>
      </c>
      <c r="D37" s="29">
        <v>47.5</v>
      </c>
      <c r="E37" s="28"/>
      <c r="F37" s="28"/>
      <c r="G37" s="29">
        <f>D37+C37</f>
        <v>512.79999999999995</v>
      </c>
      <c r="H37" s="69">
        <v>66.2</v>
      </c>
      <c r="I37" s="69"/>
      <c r="J37" s="69"/>
      <c r="K37" s="69"/>
      <c r="L37" s="69">
        <v>66.2</v>
      </c>
      <c r="M37" s="70" t="s">
        <v>134</v>
      </c>
      <c r="N37" s="11" t="s">
        <v>162</v>
      </c>
    </row>
    <row r="38" spans="1:14" ht="66.599999999999994" customHeight="1">
      <c r="A38" s="47" t="s">
        <v>96</v>
      </c>
      <c r="B38" s="21" t="s">
        <v>60</v>
      </c>
      <c r="C38" s="29">
        <v>55</v>
      </c>
      <c r="D38" s="28"/>
      <c r="E38" s="28"/>
      <c r="F38" s="28"/>
      <c r="G38" s="29">
        <f>C38</f>
        <v>55</v>
      </c>
      <c r="H38" s="29">
        <v>0</v>
      </c>
      <c r="I38" s="29"/>
      <c r="J38" s="29"/>
      <c r="K38" s="29"/>
      <c r="L38" s="29">
        <v>0</v>
      </c>
      <c r="M38" s="68" t="s">
        <v>133</v>
      </c>
      <c r="N38" s="11" t="s">
        <v>163</v>
      </c>
    </row>
    <row r="39" spans="1:14" ht="29.1" customHeight="1">
      <c r="A39" s="47" t="s">
        <v>114</v>
      </c>
      <c r="B39" s="22" t="s">
        <v>61</v>
      </c>
      <c r="C39" s="71">
        <v>326</v>
      </c>
      <c r="D39" s="72"/>
      <c r="E39" s="72"/>
      <c r="F39" s="72"/>
      <c r="G39" s="71">
        <f>C39</f>
        <v>326</v>
      </c>
      <c r="H39" s="71">
        <v>0</v>
      </c>
      <c r="I39" s="71"/>
      <c r="J39" s="71"/>
      <c r="K39" s="71"/>
      <c r="L39" s="71">
        <v>0</v>
      </c>
      <c r="M39" s="73" t="s">
        <v>133</v>
      </c>
      <c r="N39" s="12" t="s">
        <v>167</v>
      </c>
    </row>
    <row r="40" spans="1:14" ht="36.950000000000003" customHeight="1">
      <c r="A40" s="23" t="s">
        <v>128</v>
      </c>
      <c r="B40" s="24" t="s">
        <v>129</v>
      </c>
      <c r="C40" s="29">
        <v>48</v>
      </c>
      <c r="D40" s="29"/>
      <c r="E40" s="29"/>
      <c r="F40" s="29"/>
      <c r="G40" s="29">
        <f>C40</f>
        <v>48</v>
      </c>
      <c r="H40" s="29">
        <v>0</v>
      </c>
      <c r="I40" s="29"/>
      <c r="J40" s="29"/>
      <c r="K40" s="29"/>
      <c r="L40" s="29">
        <v>0</v>
      </c>
      <c r="M40" s="74">
        <v>0</v>
      </c>
      <c r="N40" s="75" t="s">
        <v>168</v>
      </c>
    </row>
    <row r="41" spans="1:14" ht="15.75" customHeight="1">
      <c r="A41" s="97" t="s">
        <v>6</v>
      </c>
      <c r="B41" s="98"/>
      <c r="C41" s="98"/>
      <c r="D41" s="98"/>
      <c r="E41" s="98"/>
      <c r="F41" s="98"/>
      <c r="G41" s="98"/>
      <c r="H41" s="98"/>
      <c r="I41" s="98"/>
      <c r="J41" s="98"/>
      <c r="K41" s="98"/>
      <c r="L41" s="98"/>
      <c r="M41" s="98"/>
      <c r="N41" s="99"/>
    </row>
    <row r="42" spans="1:14" ht="132.94999999999999" customHeight="1">
      <c r="A42" s="13" t="s">
        <v>97</v>
      </c>
      <c r="B42" s="14" t="s">
        <v>62</v>
      </c>
      <c r="C42" s="49">
        <v>13009.2</v>
      </c>
      <c r="D42" s="57"/>
      <c r="E42" s="26"/>
      <c r="F42" s="49"/>
      <c r="G42" s="49">
        <f>C42</f>
        <v>13009.2</v>
      </c>
      <c r="H42" s="49">
        <v>3951.7</v>
      </c>
      <c r="I42" s="49"/>
      <c r="J42" s="49"/>
      <c r="K42" s="49"/>
      <c r="L42" s="49">
        <v>3951.7</v>
      </c>
      <c r="M42" s="49">
        <v>30.4</v>
      </c>
      <c r="N42" s="11" t="s">
        <v>169</v>
      </c>
    </row>
    <row r="43" spans="1:14">
      <c r="A43" s="97" t="s">
        <v>7</v>
      </c>
      <c r="B43" s="98"/>
      <c r="C43" s="98"/>
      <c r="D43" s="98"/>
      <c r="E43" s="98"/>
      <c r="F43" s="98"/>
      <c r="G43" s="98"/>
      <c r="H43" s="98"/>
      <c r="I43" s="98"/>
      <c r="J43" s="98"/>
      <c r="K43" s="98"/>
      <c r="L43" s="98"/>
      <c r="M43" s="98"/>
      <c r="N43" s="99"/>
    </row>
    <row r="44" spans="1:14" ht="71.099999999999994" customHeight="1">
      <c r="A44" s="13" t="s">
        <v>18</v>
      </c>
      <c r="B44" s="14" t="s">
        <v>63</v>
      </c>
      <c r="C44" s="49">
        <v>704.8</v>
      </c>
      <c r="D44" s="49"/>
      <c r="E44" s="49"/>
      <c r="F44" s="49"/>
      <c r="G44" s="49">
        <f>C44</f>
        <v>704.8</v>
      </c>
      <c r="H44" s="49">
        <v>229.9</v>
      </c>
      <c r="I44" s="49"/>
      <c r="J44" s="49"/>
      <c r="K44" s="49"/>
      <c r="L44" s="49">
        <v>229.9</v>
      </c>
      <c r="M44" s="49">
        <v>32.6</v>
      </c>
      <c r="N44" s="17" t="s">
        <v>143</v>
      </c>
    </row>
    <row r="45" spans="1:14" ht="18" customHeight="1">
      <c r="A45" s="97" t="s">
        <v>69</v>
      </c>
      <c r="B45" s="98"/>
      <c r="C45" s="98"/>
      <c r="D45" s="98"/>
      <c r="E45" s="98"/>
      <c r="F45" s="98"/>
      <c r="G45" s="98"/>
      <c r="H45" s="98"/>
      <c r="I45" s="98"/>
      <c r="J45" s="98"/>
      <c r="K45" s="98"/>
      <c r="L45" s="98"/>
      <c r="M45" s="98"/>
      <c r="N45" s="99"/>
    </row>
    <row r="46" spans="1:14" ht="41.1" customHeight="1">
      <c r="A46" s="13" t="s">
        <v>19</v>
      </c>
      <c r="B46" s="14" t="s">
        <v>64</v>
      </c>
      <c r="C46" s="49">
        <v>450</v>
      </c>
      <c r="D46" s="26"/>
      <c r="E46" s="49"/>
      <c r="F46" s="26"/>
      <c r="G46" s="49">
        <f>C46</f>
        <v>450</v>
      </c>
      <c r="H46" s="49">
        <v>61.3</v>
      </c>
      <c r="I46" s="49"/>
      <c r="J46" s="49"/>
      <c r="K46" s="49"/>
      <c r="L46" s="49">
        <v>61.3</v>
      </c>
      <c r="M46" s="49">
        <v>13.6</v>
      </c>
      <c r="N46" s="11" t="s">
        <v>138</v>
      </c>
    </row>
    <row r="47" spans="1:14" ht="34.15" customHeight="1">
      <c r="A47" s="13" t="s">
        <v>98</v>
      </c>
      <c r="B47" s="14" t="s">
        <v>65</v>
      </c>
      <c r="C47" s="49">
        <f>C48+C49+C50</f>
        <v>2787.2</v>
      </c>
      <c r="D47" s="49">
        <f>D49</f>
        <v>34766</v>
      </c>
      <c r="E47" s="49">
        <f>E49</f>
        <v>4299</v>
      </c>
      <c r="F47" s="49"/>
      <c r="G47" s="49">
        <f>G48+G49+G50</f>
        <v>41852.199999999997</v>
      </c>
      <c r="H47" s="49">
        <f>H48+H49+H50</f>
        <v>342.7</v>
      </c>
      <c r="I47" s="49">
        <f>I49</f>
        <v>7999.6</v>
      </c>
      <c r="J47" s="49"/>
      <c r="K47" s="49"/>
      <c r="L47" s="49">
        <f>L48+L49+L50</f>
        <v>8342.3000000000011</v>
      </c>
      <c r="M47" s="49">
        <v>20</v>
      </c>
      <c r="N47" s="17"/>
    </row>
    <row r="48" spans="1:14" ht="60" customHeight="1">
      <c r="A48" s="13" t="s">
        <v>115</v>
      </c>
      <c r="B48" s="19" t="s">
        <v>66</v>
      </c>
      <c r="C48" s="26">
        <v>1364</v>
      </c>
      <c r="D48" s="26"/>
      <c r="E48" s="26"/>
      <c r="F48" s="26"/>
      <c r="G48" s="26">
        <f>C48</f>
        <v>1364</v>
      </c>
      <c r="H48" s="34">
        <v>78.5</v>
      </c>
      <c r="I48" s="34" t="s">
        <v>135</v>
      </c>
      <c r="J48" s="34"/>
      <c r="K48" s="34"/>
      <c r="L48" s="34">
        <v>78.5</v>
      </c>
      <c r="M48" s="34">
        <v>5.8</v>
      </c>
      <c r="N48" s="11" t="s">
        <v>144</v>
      </c>
    </row>
    <row r="49" spans="1:14" ht="42.95" customHeight="1">
      <c r="A49" s="13" t="s">
        <v>116</v>
      </c>
      <c r="B49" s="19" t="s">
        <v>67</v>
      </c>
      <c r="C49" s="26">
        <v>10</v>
      </c>
      <c r="D49" s="26">
        <v>34766</v>
      </c>
      <c r="E49" s="26">
        <v>4299</v>
      </c>
      <c r="F49" s="26"/>
      <c r="G49" s="26">
        <f>F49+E49+D49+C49</f>
        <v>39075</v>
      </c>
      <c r="I49" s="34">
        <v>7999.6</v>
      </c>
      <c r="J49" s="34"/>
      <c r="K49" s="34"/>
      <c r="L49" s="34">
        <v>7999.6</v>
      </c>
      <c r="M49" s="34">
        <v>20.5</v>
      </c>
      <c r="N49" s="11" t="s">
        <v>140</v>
      </c>
    </row>
    <row r="50" spans="1:14" ht="45" customHeight="1">
      <c r="A50" s="13" t="s">
        <v>117</v>
      </c>
      <c r="B50" s="19" t="s">
        <v>68</v>
      </c>
      <c r="C50" s="26">
        <v>1413.2</v>
      </c>
      <c r="D50" s="26"/>
      <c r="E50" s="26"/>
      <c r="F50" s="26"/>
      <c r="G50" s="26">
        <f>C50</f>
        <v>1413.2</v>
      </c>
      <c r="H50" s="34">
        <v>264.2</v>
      </c>
      <c r="I50" s="34"/>
      <c r="J50" s="34"/>
      <c r="K50" s="34"/>
      <c r="L50" s="34">
        <v>264.2</v>
      </c>
      <c r="M50" s="34">
        <v>18.7</v>
      </c>
      <c r="N50" s="11" t="s">
        <v>145</v>
      </c>
    </row>
    <row r="51" spans="1:14">
      <c r="A51" s="135" t="s">
        <v>39</v>
      </c>
      <c r="B51" s="98"/>
      <c r="C51" s="98"/>
      <c r="D51" s="98"/>
      <c r="E51" s="98"/>
      <c r="F51" s="98"/>
      <c r="G51" s="98"/>
      <c r="H51" s="98"/>
      <c r="I51" s="98"/>
      <c r="J51" s="98"/>
      <c r="K51" s="98"/>
      <c r="L51" s="98"/>
      <c r="M51" s="98"/>
      <c r="N51" s="99"/>
    </row>
    <row r="52" spans="1:14" ht="90" customHeight="1">
      <c r="A52" s="13" t="s">
        <v>20</v>
      </c>
      <c r="B52" s="20" t="s">
        <v>71</v>
      </c>
      <c r="C52" s="49">
        <v>437</v>
      </c>
      <c r="D52" s="49">
        <v>50</v>
      </c>
      <c r="E52" s="26"/>
      <c r="F52" s="49">
        <v>134</v>
      </c>
      <c r="G52" s="49">
        <f>F52+E52+D52+C52</f>
        <v>621</v>
      </c>
      <c r="H52" s="49">
        <v>0</v>
      </c>
      <c r="I52" s="49"/>
      <c r="J52" s="49"/>
      <c r="K52" s="49">
        <v>48</v>
      </c>
      <c r="L52" s="49">
        <v>48</v>
      </c>
      <c r="M52" s="49">
        <v>8</v>
      </c>
      <c r="N52" s="11" t="s">
        <v>147</v>
      </c>
    </row>
    <row r="53" spans="1:14" ht="16.5" customHeight="1">
      <c r="A53" s="97" t="s">
        <v>8</v>
      </c>
      <c r="B53" s="98"/>
      <c r="C53" s="98"/>
      <c r="D53" s="98"/>
      <c r="E53" s="98"/>
      <c r="F53" s="98"/>
      <c r="G53" s="98"/>
      <c r="H53" s="98"/>
      <c r="I53" s="98"/>
      <c r="J53" s="98"/>
      <c r="K53" s="98"/>
      <c r="L53" s="98"/>
      <c r="M53" s="98"/>
      <c r="N53" s="99"/>
    </row>
    <row r="54" spans="1:14" ht="69.599999999999994" customHeight="1">
      <c r="A54" s="17" t="s">
        <v>21</v>
      </c>
      <c r="B54" s="14" t="s">
        <v>72</v>
      </c>
      <c r="C54" s="49">
        <f>C55+C56+C57</f>
        <v>526.5</v>
      </c>
      <c r="D54" s="49"/>
      <c r="E54" s="49"/>
      <c r="F54" s="49"/>
      <c r="G54" s="49">
        <f>C54</f>
        <v>526.5</v>
      </c>
      <c r="H54" s="49">
        <f>H56+H57</f>
        <v>68.8</v>
      </c>
      <c r="I54" s="49"/>
      <c r="J54" s="49"/>
      <c r="K54" s="49"/>
      <c r="L54" s="49">
        <f>L55+L56+L57</f>
        <v>68.8</v>
      </c>
      <c r="M54" s="49">
        <v>13.1</v>
      </c>
      <c r="N54" s="25"/>
    </row>
    <row r="55" spans="1:14" ht="123.95" customHeight="1">
      <c r="A55" s="17" t="s">
        <v>118</v>
      </c>
      <c r="B55" s="19" t="s">
        <v>73</v>
      </c>
      <c r="C55" s="26">
        <v>20</v>
      </c>
      <c r="D55" s="26"/>
      <c r="E55" s="26"/>
      <c r="F55" s="26"/>
      <c r="G55" s="26">
        <f>C55</f>
        <v>20</v>
      </c>
      <c r="H55" s="26">
        <v>0</v>
      </c>
      <c r="I55" s="49"/>
      <c r="J55" s="49"/>
      <c r="K55" s="49"/>
      <c r="L55" s="26">
        <v>0</v>
      </c>
      <c r="M55" s="26">
        <v>0</v>
      </c>
      <c r="N55" s="76" t="s">
        <v>165</v>
      </c>
    </row>
    <row r="56" spans="1:14" ht="44.45" customHeight="1">
      <c r="A56" s="40" t="s">
        <v>119</v>
      </c>
      <c r="B56" s="21" t="s">
        <v>74</v>
      </c>
      <c r="C56" s="26">
        <v>96</v>
      </c>
      <c r="D56" s="26"/>
      <c r="E56" s="26"/>
      <c r="F56" s="26"/>
      <c r="G56" s="26">
        <f>C56</f>
        <v>96</v>
      </c>
      <c r="H56" s="26">
        <v>1.5</v>
      </c>
      <c r="I56" s="49"/>
      <c r="J56" s="49"/>
      <c r="K56" s="49"/>
      <c r="L56" s="26">
        <v>1.5</v>
      </c>
      <c r="M56" s="26">
        <v>1.6</v>
      </c>
      <c r="N56" s="76" t="s">
        <v>164</v>
      </c>
    </row>
    <row r="57" spans="1:14" ht="93.6" customHeight="1">
      <c r="A57" s="13" t="s">
        <v>120</v>
      </c>
      <c r="B57" s="19" t="s">
        <v>75</v>
      </c>
      <c r="C57" s="26">
        <v>410.5</v>
      </c>
      <c r="D57" s="26"/>
      <c r="E57" s="26"/>
      <c r="F57" s="26"/>
      <c r="G57" s="26">
        <f>C57</f>
        <v>410.5</v>
      </c>
      <c r="H57" s="26">
        <v>67.3</v>
      </c>
      <c r="I57" s="26"/>
      <c r="J57" s="26"/>
      <c r="K57" s="26"/>
      <c r="L57" s="26">
        <v>67.3</v>
      </c>
      <c r="M57" s="26">
        <v>16.399999999999999</v>
      </c>
      <c r="N57" s="11" t="s">
        <v>166</v>
      </c>
    </row>
    <row r="58" spans="1:14">
      <c r="A58" s="97" t="s">
        <v>9</v>
      </c>
      <c r="B58" s="98"/>
      <c r="C58" s="98"/>
      <c r="D58" s="98"/>
      <c r="E58" s="98"/>
      <c r="F58" s="98"/>
      <c r="G58" s="98"/>
      <c r="H58" s="98"/>
      <c r="I58" s="98"/>
      <c r="J58" s="98"/>
      <c r="K58" s="98"/>
      <c r="L58" s="98"/>
      <c r="M58" s="98"/>
      <c r="N58" s="99"/>
    </row>
    <row r="59" spans="1:14" ht="56.45" customHeight="1">
      <c r="A59" s="13" t="s">
        <v>99</v>
      </c>
      <c r="B59" s="14" t="s">
        <v>76</v>
      </c>
      <c r="C59" s="49">
        <v>140</v>
      </c>
      <c r="D59" s="49">
        <v>350</v>
      </c>
      <c r="E59" s="49"/>
      <c r="F59" s="49"/>
      <c r="G59" s="49">
        <f>D59+C59</f>
        <v>490</v>
      </c>
      <c r="H59" s="49">
        <v>12.4</v>
      </c>
      <c r="I59" s="49"/>
      <c r="J59" s="49"/>
      <c r="K59" s="49"/>
      <c r="L59" s="49">
        <v>12.4</v>
      </c>
      <c r="M59" s="49">
        <v>2.5</v>
      </c>
      <c r="N59" s="17" t="s">
        <v>151</v>
      </c>
    </row>
    <row r="60" spans="1:14" ht="258.95" customHeight="1">
      <c r="A60" s="13" t="s">
        <v>22</v>
      </c>
      <c r="B60" s="36" t="s">
        <v>80</v>
      </c>
      <c r="C60" s="49">
        <v>28</v>
      </c>
      <c r="D60" s="49"/>
      <c r="E60" s="49"/>
      <c r="F60" s="49">
        <v>131</v>
      </c>
      <c r="G60" s="49">
        <f>F60+E60+D60+C60</f>
        <v>159</v>
      </c>
      <c r="H60" s="10">
        <v>0</v>
      </c>
      <c r="I60" s="10"/>
      <c r="J60" s="10"/>
      <c r="K60" s="10"/>
      <c r="L60" s="10">
        <v>0</v>
      </c>
      <c r="M60" s="10">
        <v>0</v>
      </c>
      <c r="N60" s="11" t="s">
        <v>146</v>
      </c>
    </row>
    <row r="61" spans="1:14" ht="29.1" customHeight="1">
      <c r="A61" s="97" t="s">
        <v>10</v>
      </c>
      <c r="B61" s="98"/>
      <c r="C61" s="98"/>
      <c r="D61" s="98"/>
      <c r="E61" s="98"/>
      <c r="F61" s="98"/>
      <c r="G61" s="98"/>
      <c r="H61" s="98"/>
      <c r="I61" s="98"/>
      <c r="J61" s="98"/>
      <c r="K61" s="98"/>
      <c r="L61" s="98"/>
      <c r="M61" s="98"/>
      <c r="N61" s="99"/>
    </row>
    <row r="62" spans="1:14" ht="18" customHeight="1">
      <c r="A62" s="27" t="s">
        <v>100</v>
      </c>
      <c r="B62" s="14" t="s">
        <v>81</v>
      </c>
      <c r="C62" s="28">
        <f>C63+C64+C65</f>
        <v>413.2</v>
      </c>
      <c r="D62" s="28">
        <f>D63+D64+D65</f>
        <v>6932</v>
      </c>
      <c r="E62" s="28">
        <f>E63</f>
        <v>531.9</v>
      </c>
      <c r="F62" s="28"/>
      <c r="G62" s="28">
        <f>G63+G64+G65</f>
        <v>7877.1</v>
      </c>
      <c r="H62" s="28">
        <v>256.10000000000002</v>
      </c>
      <c r="I62" s="28"/>
      <c r="J62" s="28"/>
      <c r="K62" s="28"/>
      <c r="L62" s="28">
        <v>256.10000000000002</v>
      </c>
      <c r="M62" s="28">
        <v>3.3</v>
      </c>
      <c r="N62" s="25"/>
    </row>
    <row r="63" spans="1:14" ht="53.1" customHeight="1">
      <c r="A63" s="17" t="s">
        <v>121</v>
      </c>
      <c r="B63" s="77" t="s">
        <v>82</v>
      </c>
      <c r="C63" s="29">
        <v>263.2</v>
      </c>
      <c r="D63" s="29">
        <v>1182</v>
      </c>
      <c r="E63" s="29">
        <v>531.9</v>
      </c>
      <c r="F63" s="29"/>
      <c r="G63" s="29">
        <f>F63+E63+D63+C63</f>
        <v>1977.1000000000001</v>
      </c>
      <c r="H63" s="29">
        <v>256.10000000000002</v>
      </c>
      <c r="I63" s="29"/>
      <c r="J63" s="29"/>
      <c r="K63" s="29"/>
      <c r="L63" s="29">
        <v>256.10000000000002</v>
      </c>
      <c r="M63" s="78">
        <v>0</v>
      </c>
      <c r="N63" s="25" t="s">
        <v>139</v>
      </c>
    </row>
    <row r="64" spans="1:14" ht="74.45" customHeight="1">
      <c r="A64" s="17" t="s">
        <v>122</v>
      </c>
      <c r="B64" s="77" t="s">
        <v>83</v>
      </c>
      <c r="C64" s="29">
        <v>100</v>
      </c>
      <c r="D64" s="29">
        <v>800</v>
      </c>
      <c r="E64" s="29"/>
      <c r="F64" s="29"/>
      <c r="G64" s="29">
        <f>D64+C64</f>
        <v>900</v>
      </c>
      <c r="H64" s="29">
        <v>0</v>
      </c>
      <c r="I64" s="29"/>
      <c r="J64" s="29"/>
      <c r="K64" s="29"/>
      <c r="L64" s="29">
        <v>0</v>
      </c>
      <c r="M64" s="29">
        <v>0</v>
      </c>
      <c r="N64" s="25" t="s">
        <v>170</v>
      </c>
    </row>
    <row r="65" spans="1:14" ht="90.95" customHeight="1">
      <c r="A65" s="17" t="s">
        <v>123</v>
      </c>
      <c r="B65" s="77" t="s">
        <v>84</v>
      </c>
      <c r="C65" s="29">
        <v>50</v>
      </c>
      <c r="D65" s="29">
        <v>4950</v>
      </c>
      <c r="E65" s="29"/>
      <c r="F65" s="29"/>
      <c r="G65" s="29">
        <f>D65+C65</f>
        <v>5000</v>
      </c>
      <c r="H65" s="29">
        <v>0</v>
      </c>
      <c r="I65" s="29"/>
      <c r="J65" s="29"/>
      <c r="K65" s="29"/>
      <c r="L65" s="29">
        <v>0</v>
      </c>
      <c r="M65" s="29">
        <v>0</v>
      </c>
      <c r="N65" s="25" t="s">
        <v>152</v>
      </c>
    </row>
    <row r="66" spans="1:14" ht="15" customHeight="1">
      <c r="A66" s="97" t="s">
        <v>11</v>
      </c>
      <c r="B66" s="98"/>
      <c r="C66" s="98"/>
      <c r="D66" s="98"/>
      <c r="E66" s="98"/>
      <c r="F66" s="98"/>
      <c r="G66" s="98"/>
      <c r="H66" s="98"/>
      <c r="I66" s="98"/>
      <c r="J66" s="98"/>
      <c r="K66" s="98"/>
      <c r="L66" s="98"/>
      <c r="M66" s="98"/>
      <c r="N66" s="99"/>
    </row>
    <row r="67" spans="1:14" ht="158.44999999999999" customHeight="1">
      <c r="A67" s="30" t="s">
        <v>101</v>
      </c>
      <c r="B67" s="31" t="s">
        <v>85</v>
      </c>
      <c r="C67" s="48">
        <v>380</v>
      </c>
      <c r="D67" s="48">
        <v>3000</v>
      </c>
      <c r="E67" s="48">
        <v>7529</v>
      </c>
      <c r="F67" s="48"/>
      <c r="G67" s="48">
        <f>F67+E67+D67+C67</f>
        <v>10909</v>
      </c>
      <c r="H67" s="48">
        <v>0</v>
      </c>
      <c r="I67" s="48"/>
      <c r="J67" s="48"/>
      <c r="K67" s="48"/>
      <c r="L67" s="48">
        <v>0</v>
      </c>
      <c r="M67" s="79">
        <v>0</v>
      </c>
      <c r="N67" s="76" t="s">
        <v>171</v>
      </c>
    </row>
    <row r="68" spans="1:14" ht="70.5" customHeight="1">
      <c r="A68" s="17" t="s">
        <v>102</v>
      </c>
      <c r="B68" s="14" t="s">
        <v>86</v>
      </c>
      <c r="C68" s="10">
        <f>C69+C72</f>
        <v>2501</v>
      </c>
      <c r="D68" s="80">
        <f>D69+D72</f>
        <v>37260</v>
      </c>
      <c r="E68" s="10"/>
      <c r="F68" s="80">
        <f>F69+F72</f>
        <v>1408</v>
      </c>
      <c r="G68" s="10">
        <f>G69+G72</f>
        <v>41169</v>
      </c>
      <c r="H68" s="10">
        <v>0</v>
      </c>
      <c r="I68" s="10"/>
      <c r="J68" s="10"/>
      <c r="K68" s="10"/>
      <c r="L68" s="10">
        <v>0</v>
      </c>
      <c r="M68" s="32">
        <v>0</v>
      </c>
      <c r="N68" s="17"/>
    </row>
    <row r="69" spans="1:14">
      <c r="A69" s="149" t="s">
        <v>124</v>
      </c>
      <c r="B69" s="108" t="s">
        <v>87</v>
      </c>
      <c r="C69" s="104">
        <v>2401</v>
      </c>
      <c r="D69" s="106">
        <v>27000</v>
      </c>
      <c r="E69" s="104"/>
      <c r="F69" s="106">
        <v>1300</v>
      </c>
      <c r="G69" s="104">
        <f>F69+E69+D69+C69</f>
        <v>30701</v>
      </c>
      <c r="H69" s="104">
        <v>0</v>
      </c>
      <c r="I69" s="104"/>
      <c r="J69" s="104"/>
      <c r="K69" s="104"/>
      <c r="L69" s="104">
        <v>0</v>
      </c>
      <c r="M69" s="153">
        <v>0</v>
      </c>
      <c r="N69" s="113" t="s">
        <v>172</v>
      </c>
    </row>
    <row r="70" spans="1:14" ht="50.1" customHeight="1">
      <c r="A70" s="150"/>
      <c r="B70" s="109"/>
      <c r="C70" s="105"/>
      <c r="D70" s="107"/>
      <c r="E70" s="105"/>
      <c r="F70" s="107"/>
      <c r="G70" s="105"/>
      <c r="H70" s="105"/>
      <c r="I70" s="105"/>
      <c r="J70" s="105"/>
      <c r="K70" s="105"/>
      <c r="L70" s="105"/>
      <c r="M70" s="154"/>
      <c r="N70" s="142"/>
    </row>
    <row r="71" spans="1:14" hidden="1">
      <c r="A71" s="151"/>
      <c r="B71" s="110"/>
      <c r="C71" s="86"/>
      <c r="D71" s="86"/>
      <c r="E71" s="86"/>
      <c r="F71" s="86"/>
      <c r="G71" s="86"/>
      <c r="H71" s="86"/>
      <c r="I71" s="86"/>
      <c r="J71" s="86"/>
      <c r="K71" s="86"/>
      <c r="L71" s="86"/>
      <c r="M71" s="86"/>
      <c r="N71" s="114"/>
    </row>
    <row r="72" spans="1:14" ht="27" customHeight="1">
      <c r="A72" s="17" t="s">
        <v>125</v>
      </c>
      <c r="B72" s="33" t="s">
        <v>88</v>
      </c>
      <c r="C72" s="34">
        <v>100</v>
      </c>
      <c r="D72" s="81">
        <v>10260</v>
      </c>
      <c r="E72" s="34"/>
      <c r="F72" s="81">
        <v>108</v>
      </c>
      <c r="G72" s="34">
        <f>F72+E72+D72+C72</f>
        <v>10468</v>
      </c>
      <c r="H72" s="34">
        <v>0</v>
      </c>
      <c r="I72" s="34"/>
      <c r="J72" s="34"/>
      <c r="K72" s="34"/>
      <c r="L72" s="34">
        <v>0</v>
      </c>
      <c r="M72" s="35">
        <v>0</v>
      </c>
      <c r="N72" s="11"/>
    </row>
    <row r="73" spans="1:14">
      <c r="A73" s="132" t="s">
        <v>12</v>
      </c>
      <c r="B73" s="133"/>
      <c r="C73" s="133"/>
      <c r="D73" s="133"/>
      <c r="E73" s="133"/>
      <c r="F73" s="133"/>
      <c r="G73" s="133"/>
      <c r="H73" s="133"/>
      <c r="I73" s="133"/>
      <c r="J73" s="133"/>
      <c r="K73" s="133"/>
      <c r="L73" s="133"/>
      <c r="M73" s="133"/>
      <c r="N73" s="133"/>
    </row>
    <row r="74" spans="1:14" ht="41.45" customHeight="1">
      <c r="A74" s="17" t="s">
        <v>103</v>
      </c>
      <c r="B74" s="36" t="s">
        <v>77</v>
      </c>
      <c r="C74" s="48">
        <f>C75+C76</f>
        <v>10950.699999999999</v>
      </c>
      <c r="D74" s="64"/>
      <c r="E74" s="48"/>
      <c r="F74" s="49"/>
      <c r="G74" s="49">
        <f>G75+G76</f>
        <v>10950.699999999999</v>
      </c>
      <c r="H74" s="49">
        <f>H75+H76</f>
        <v>1270.4000000000001</v>
      </c>
      <c r="I74" s="49"/>
      <c r="J74" s="49"/>
      <c r="K74" s="49"/>
      <c r="L74" s="49">
        <f>L75+L76</f>
        <v>1270.4000000000001</v>
      </c>
      <c r="M74" s="49">
        <v>11.6</v>
      </c>
      <c r="N74" s="25"/>
    </row>
    <row r="75" spans="1:14" ht="123.6" customHeight="1">
      <c r="A75" s="17" t="s">
        <v>104</v>
      </c>
      <c r="B75" s="19" t="s">
        <v>78</v>
      </c>
      <c r="C75" s="82">
        <v>8806.2999999999993</v>
      </c>
      <c r="D75" s="13"/>
      <c r="E75" s="82"/>
      <c r="F75" s="26"/>
      <c r="G75" s="26">
        <f>C75</f>
        <v>8806.2999999999993</v>
      </c>
      <c r="H75" s="26">
        <v>1189.5</v>
      </c>
      <c r="I75" s="26"/>
      <c r="J75" s="26"/>
      <c r="K75" s="26"/>
      <c r="L75" s="26">
        <f>K75+J75+I75+H75</f>
        <v>1189.5</v>
      </c>
      <c r="M75" s="26">
        <v>13.5</v>
      </c>
      <c r="N75" s="76" t="s">
        <v>173</v>
      </c>
    </row>
    <row r="76" spans="1:14" ht="33" customHeight="1">
      <c r="A76" s="17" t="s">
        <v>105</v>
      </c>
      <c r="B76" s="19" t="s">
        <v>79</v>
      </c>
      <c r="C76" s="26">
        <v>2144.4</v>
      </c>
      <c r="D76" s="13"/>
      <c r="E76" s="26"/>
      <c r="F76" s="26"/>
      <c r="G76" s="26">
        <f>C76</f>
        <v>2144.4</v>
      </c>
      <c r="H76" s="26">
        <v>80.900000000000006</v>
      </c>
      <c r="I76" s="26"/>
      <c r="J76" s="26"/>
      <c r="K76" s="26"/>
      <c r="L76" s="26">
        <v>80.900000000000006</v>
      </c>
      <c r="M76" s="26">
        <v>3.8</v>
      </c>
      <c r="N76" s="25" t="s">
        <v>174</v>
      </c>
    </row>
    <row r="77" spans="1:14" ht="18" customHeight="1">
      <c r="A77" s="13"/>
      <c r="B77" s="37" t="s">
        <v>13</v>
      </c>
      <c r="C77" s="49">
        <f>C74+C68+C67+C62+C60+C59+C54+C52+C47+C46+C44+C42+C32+C22+C20+C17+C15+C14+C11+C7</f>
        <v>149221.1</v>
      </c>
      <c r="D77" s="49">
        <f>D68+D67+D62+D59+D52+D47+D32+D22+D17+D11+D7</f>
        <v>384779.1</v>
      </c>
      <c r="E77" s="49">
        <f>E67+E62+E47+E22+E7</f>
        <v>24143.100000000002</v>
      </c>
      <c r="F77" s="49">
        <f>F68+F60+F52+F11+F7</f>
        <v>1715.3</v>
      </c>
      <c r="G77" s="49">
        <f>G74+G68+G67+G62+G60+G59+G54+G52+G47+G46+G44+G42+G32+G22+G20+G17+G15+G14+G11+G7</f>
        <v>559858.6</v>
      </c>
      <c r="H77" s="49">
        <f>H74+H68+H67+H62+H60+H59+H54+H52+H47+H46+H44+H42+H32+H22+H20+H11</f>
        <v>37547.100000000006</v>
      </c>
      <c r="I77" s="49">
        <f>I47+I22+I7</f>
        <v>113578.9</v>
      </c>
      <c r="J77" s="49">
        <f>J11</f>
        <v>0</v>
      </c>
      <c r="K77" s="49">
        <f>K74+K52+K7</f>
        <v>98</v>
      </c>
      <c r="L77" s="49">
        <f>L74+L68+L67+L62+L60+L59+L54+L52+L47+L46+L44+L42+L32+L22+L20+L17+L15+L14+L11+L7</f>
        <v>151224</v>
      </c>
      <c r="M77" s="49">
        <v>27</v>
      </c>
      <c r="N77" s="13"/>
    </row>
    <row r="79" spans="1:14">
      <c r="A79" s="1" t="s">
        <v>30</v>
      </c>
    </row>
    <row r="80" spans="1:14">
      <c r="A80" s="1" t="s">
        <v>33</v>
      </c>
      <c r="J80" s="38" t="s">
        <v>34</v>
      </c>
    </row>
    <row r="83" spans="1:2">
      <c r="A83" s="1" t="s">
        <v>31</v>
      </c>
    </row>
    <row r="84" spans="1:2" ht="14.25" customHeight="1">
      <c r="A84" s="131" t="s">
        <v>42</v>
      </c>
      <c r="B84" s="131"/>
    </row>
    <row r="85" spans="1:2" ht="6" customHeight="1"/>
  </sheetData>
  <sheetProtection password="CC21" sheet="1" objects="1" scenarios="1"/>
  <mergeCells count="89">
    <mergeCell ref="N69:N71"/>
    <mergeCell ref="I11:I12"/>
    <mergeCell ref="H11:H12"/>
    <mergeCell ref="N11:N12"/>
    <mergeCell ref="A69:A71"/>
    <mergeCell ref="I33:I34"/>
    <mergeCell ref="J33:J34"/>
    <mergeCell ref="K33:K34"/>
    <mergeCell ref="M33:M34"/>
    <mergeCell ref="G33:G34"/>
    <mergeCell ref="M69:M71"/>
    <mergeCell ref="L69:L71"/>
    <mergeCell ref="K69:K71"/>
    <mergeCell ref="J69:J71"/>
    <mergeCell ref="I69:I71"/>
    <mergeCell ref="D25:D26"/>
    <mergeCell ref="A1:N1"/>
    <mergeCell ref="A19:N19"/>
    <mergeCell ref="C17:C18"/>
    <mergeCell ref="B17:B18"/>
    <mergeCell ref="A17:A18"/>
    <mergeCell ref="H17:H18"/>
    <mergeCell ref="G17:G18"/>
    <mergeCell ref="F17:F18"/>
    <mergeCell ref="E17:E18"/>
    <mergeCell ref="D17:D18"/>
    <mergeCell ref="A13:N13"/>
    <mergeCell ref="M17:M18"/>
    <mergeCell ref="L17:L18"/>
    <mergeCell ref="K17:K18"/>
    <mergeCell ref="A3:A4"/>
    <mergeCell ref="B3:B4"/>
    <mergeCell ref="A84:B84"/>
    <mergeCell ref="A73:N73"/>
    <mergeCell ref="A66:N66"/>
    <mergeCell ref="A61:N61"/>
    <mergeCell ref="N17:N18"/>
    <mergeCell ref="A41:N41"/>
    <mergeCell ref="A53:N53"/>
    <mergeCell ref="A58:N58"/>
    <mergeCell ref="A31:N31"/>
    <mergeCell ref="A45:N45"/>
    <mergeCell ref="A51:N51"/>
    <mergeCell ref="A43:N43"/>
    <mergeCell ref="J17:J18"/>
    <mergeCell ref="H69:H71"/>
    <mergeCell ref="G69:G71"/>
    <mergeCell ref="F69:F71"/>
    <mergeCell ref="M3:M4"/>
    <mergeCell ref="N3:N4"/>
    <mergeCell ref="C3:G3"/>
    <mergeCell ref="H3:L3"/>
    <mergeCell ref="A6:N6"/>
    <mergeCell ref="N8:N9"/>
    <mergeCell ref="C25:C26"/>
    <mergeCell ref="M25:M26"/>
    <mergeCell ref="L25:L26"/>
    <mergeCell ref="K25:K26"/>
    <mergeCell ref="J25:J26"/>
    <mergeCell ref="I25:I26"/>
    <mergeCell ref="M11:M12"/>
    <mergeCell ref="L11:L12"/>
    <mergeCell ref="K11:K12"/>
    <mergeCell ref="J11:J12"/>
    <mergeCell ref="C11:C12"/>
    <mergeCell ref="H25:H26"/>
    <mergeCell ref="G25:G26"/>
    <mergeCell ref="F25:F26"/>
    <mergeCell ref="E25:E26"/>
    <mergeCell ref="E69:E71"/>
    <mergeCell ref="D69:D71"/>
    <mergeCell ref="C69:C71"/>
    <mergeCell ref="B69:B71"/>
    <mergeCell ref="B33:B34"/>
    <mergeCell ref="E33:E34"/>
    <mergeCell ref="D33:D34"/>
    <mergeCell ref="C33:C34"/>
    <mergeCell ref="A33:A34"/>
    <mergeCell ref="F33:F34"/>
    <mergeCell ref="A11:A12"/>
    <mergeCell ref="G11:G12"/>
    <mergeCell ref="F11:F12"/>
    <mergeCell ref="E11:E12"/>
    <mergeCell ref="D11:D12"/>
    <mergeCell ref="B25:B26"/>
    <mergeCell ref="A16:N16"/>
    <mergeCell ref="A21:N21"/>
    <mergeCell ref="I17:I18"/>
    <mergeCell ref="B11:B12"/>
  </mergeCells>
  <pageMargins left="0.39370078740157483" right="0" top="0" bottom="0" header="0.31496062992125984" footer="0.31496062992125984"/>
  <pageSetup paperSize="9" scale="45" orientation="landscape" r:id="rId1"/>
  <rowBreaks count="3" manualBreakCount="3">
    <brk id="23" max="13" man="1"/>
    <brk id="48" max="13" man="1"/>
    <brk id="72" max="13"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Лист1</vt:lpstr>
      <vt:lpstr>Лист2</vt:lpstr>
      <vt:lpstr>Лист3</vt:lpstr>
      <vt:lpstr>Лист4</vt:lpstr>
      <vt:lpstr>Лист5</vt:lpstr>
      <vt:lpstr>Лист1!Область_печати</vt:lpstr>
    </vt:vector>
  </TitlesOfParts>
  <Company>Райфо</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Керш М</dc:creator>
  <cp:lastModifiedBy>Skonina</cp:lastModifiedBy>
  <cp:lastPrinted>2015-04-16T03:06:21Z</cp:lastPrinted>
  <dcterms:created xsi:type="dcterms:W3CDTF">2011-07-04T07:10:28Z</dcterms:created>
  <dcterms:modified xsi:type="dcterms:W3CDTF">2021-04-15T04:11:55Z</dcterms:modified>
</cp:coreProperties>
</file>