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7040" windowHeight="954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Area" localSheetId="0">Лист1!$A$1:$N$78</definedName>
  </definedNames>
  <calcPr calcId="124519"/>
</workbook>
</file>

<file path=xl/calcChain.xml><?xml version="1.0" encoding="utf-8"?>
<calcChain xmlns="http://schemas.openxmlformats.org/spreadsheetml/2006/main">
  <c r="H70" i="1"/>
  <c r="M14" l="1"/>
  <c r="M13"/>
  <c r="I21"/>
  <c r="H21"/>
  <c r="L25"/>
  <c r="L23"/>
  <c r="L21" s="1"/>
  <c r="L22"/>
  <c r="M69" l="1"/>
  <c r="K70"/>
  <c r="J70"/>
  <c r="I70"/>
  <c r="L70"/>
  <c r="L29"/>
  <c r="H29"/>
  <c r="G47"/>
  <c r="G67"/>
  <c r="C67"/>
  <c r="G63"/>
  <c r="C63"/>
  <c r="C57"/>
  <c r="G57" s="1"/>
  <c r="G49"/>
  <c r="C49"/>
  <c r="G43"/>
  <c r="G42" s="1"/>
  <c r="C42"/>
  <c r="D42"/>
  <c r="G44"/>
  <c r="G29"/>
  <c r="C29"/>
  <c r="G25"/>
  <c r="G23"/>
  <c r="G22"/>
  <c r="G21" s="1"/>
  <c r="D21"/>
  <c r="C21"/>
  <c r="G7"/>
  <c r="C7"/>
  <c r="M70" l="1"/>
  <c r="D70"/>
  <c r="C70"/>
  <c r="G70"/>
</calcChain>
</file>

<file path=xl/sharedStrings.xml><?xml version="1.0" encoding="utf-8"?>
<sst xmlns="http://schemas.openxmlformats.org/spreadsheetml/2006/main" count="179" uniqueCount="174">
  <si>
    <t>№ п/п</t>
  </si>
  <si>
    <t>тыс.руб.</t>
  </si>
  <si>
    <t>Обеспечение устойчивого развития и повышение эффективности сельского хозяйства</t>
  </si>
  <si>
    <t>Развитие  малого предпринимательства</t>
  </si>
  <si>
    <t>Обеспечение сбалансированности профессионально-квалифицированной структуры спроса и предложения рабочей силы</t>
  </si>
  <si>
    <t>Обеспечение комплексной модернизации муниципальной системы образования, создание условий для обеспечения современного качества образования</t>
  </si>
  <si>
    <t>Повышение эффективности системы организации физкультуры и спорта, создание условий для здорового образа жизни</t>
  </si>
  <si>
    <t>Организация туристических зон</t>
  </si>
  <si>
    <t>Обеспечение общественной безопасности жителей района</t>
  </si>
  <si>
    <t>Обеспечение экологической безопасности жителей района</t>
  </si>
  <si>
    <t>Доступность и комфортность жилья, снижение износа жилфонда</t>
  </si>
  <si>
    <t>Развитие инженерных систем жизнеобеспечения</t>
  </si>
  <si>
    <t>Развитие транспортной системы</t>
  </si>
  <si>
    <t>ВСЕГО:</t>
  </si>
  <si>
    <t>2.</t>
  </si>
  <si>
    <t>4.</t>
  </si>
  <si>
    <t>7.</t>
  </si>
  <si>
    <t>8.</t>
  </si>
  <si>
    <t>10.</t>
  </si>
  <si>
    <t>11.</t>
  </si>
  <si>
    <t>13.</t>
  </si>
  <si>
    <t>14.</t>
  </si>
  <si>
    <t>16.</t>
  </si>
  <si>
    <t>МБ</t>
  </si>
  <si>
    <t>РХ</t>
  </si>
  <si>
    <t>РФ</t>
  </si>
  <si>
    <t>иные</t>
  </si>
  <si>
    <t>Всего</t>
  </si>
  <si>
    <t>Информация о выполненных мероприятиях</t>
  </si>
  <si>
    <t>Кассовые расходы с начала года</t>
  </si>
  <si>
    <t>Исполнитель</t>
  </si>
  <si>
    <t>1.</t>
  </si>
  <si>
    <t>Усть-Абаканского района</t>
  </si>
  <si>
    <t>Потылицына Н.А.</t>
  </si>
  <si>
    <t>14</t>
  </si>
  <si>
    <t>Выполнено с начала года % (гр.12/гр.7х100)</t>
  </si>
  <si>
    <t>Подпрограмма "Обеспечение доступности дошкольного образования в Усть-Абаканском районе"</t>
  </si>
  <si>
    <t>Подпрограмма "Школьное питание"</t>
  </si>
  <si>
    <t>Целевая программа "Развитие муниципальной службы в Усть-Абаканском районе на 2013-2015 годы"</t>
  </si>
  <si>
    <t>Непрерывный мониторинг и прогнозирование угроз безопасности жизни в районе</t>
  </si>
  <si>
    <t>5.</t>
  </si>
  <si>
    <t>Подпрограмма "Реализация национальной образовательной инициативы "Наша новая школа""</t>
  </si>
  <si>
    <t>Повышение эффективности системы здравоохранения путем повышения доступности и качества медицинской помощи, формирования здорового образа жизни</t>
  </si>
  <si>
    <t xml:space="preserve">план на год </t>
  </si>
  <si>
    <t>Муниципальная                        программа</t>
  </si>
  <si>
    <t xml:space="preserve">Муниципальная программа «Развитие агропромышленного комплекса Усть-Абаканского района и социальной сферы на селе  (2014 - 2020 годы)» </t>
  </si>
  <si>
    <t>Подпрограмма «Развитие подотрасли животноводства, переработки и реализации продукции животноводства»</t>
  </si>
  <si>
    <t>Подпрограмма «Развитие подотрасли растениеводства, переработки и реализации продукции растениеводства»</t>
  </si>
  <si>
    <t>Подпрограмма «Устойчивое развитие сельских территорий»</t>
  </si>
  <si>
    <t>Муниципальная программа «Развитие субъектов малого и среднего предпринимательства в Усть-Абаканском районе на 2014-2020 годы»</t>
  </si>
  <si>
    <t>Муниципальная программа "Развитие  образования  в  Усть-Абаканском районе (2014-2020 годы)"</t>
  </si>
  <si>
    <t>Муниципальная программа «Развитие торговли в Усть-Абаканском районе до 2015 года»</t>
  </si>
  <si>
    <t>Муниципальная программа "Профилактика заболеваний и формирование здорового образа жизни (2014-2020 годы)"</t>
  </si>
  <si>
    <t>Подпрограмма "Патриотическое воспитание"</t>
  </si>
  <si>
    <t>Подпрограмма «Вовлечение молодежи в социальную практику»</t>
  </si>
  <si>
    <t>Муниципальная программа «Культура Усть-Абаканского района (2014-2020 годы)»</t>
  </si>
  <si>
    <t>Подпрограмма «Развитие культурного потенциала Усть-Абаканского района»</t>
  </si>
  <si>
    <t>Подпрограмма "Развитие и модернизация библиотечного дела"</t>
  </si>
  <si>
    <t>Подпрограмма «Развитие клубного дела и поддержка народного творчества»</t>
  </si>
  <si>
    <t>Подпрограмма "Обеспечение сохранности музейного фонда и развитие музеев Усть-Абаканского района"</t>
  </si>
  <si>
    <t>Подпрограмма "Государственная охрана и популяризация объектов культурного наследия (памятников истории и культуры) Усть-Абаканского района)"</t>
  </si>
  <si>
    <t>Подпрограмма  «Развитие архивного дела в Усть-Абаканском районе»</t>
  </si>
  <si>
    <t>Муниципальная программа  "Развитие физической культуры и спорта в Усть-Абаканском районе  (2014 - 2020 годы)"</t>
  </si>
  <si>
    <t>Муниципальная программа«Развитие туризма в Усть-Абаканском районе (2014-2020 годы)»</t>
  </si>
  <si>
    <t>Муниципальная программа «Доступная среда (2014-2020 годы)»</t>
  </si>
  <si>
    <t>Муниципальная программа «Социальная поддержка граждан (2014-2020 годы)»</t>
  </si>
  <si>
    <t>Подпрограмма «Социальная поддержка старшего поколения»</t>
  </si>
  <si>
    <t>Подпрограмма  «Социальная поддержка детей-сирот и детей, оставшихся без попечения родителей»</t>
  </si>
  <si>
    <t>Подпрограмма  «Организация отдыха и оздоровления детей в Усть-Абаканском районе»</t>
  </si>
  <si>
    <t>Создание эффективной системы предоставления социальных услуг для ветеранов и инвалидов. Создание условий для успешной социализации и эффективной самореализации молодежи</t>
  </si>
  <si>
    <t>Повышение общественной и бытовой культуры населения. Совершенствование архивного дела в Усть-Абаканском районе</t>
  </si>
  <si>
    <t>Муниципальная программа "Защита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 (2014-2020 годы)"</t>
  </si>
  <si>
    <t xml:space="preserve">Муниципальная программа «Обеспечение общественного порядка и противодействие преступности в Усть-Абаканском районе  (2014-2020 годы)» </t>
  </si>
  <si>
    <t>Подпрограмма «Профилактика правонарушений, обеспечение безопасности и общественного порядка»</t>
  </si>
  <si>
    <t>Подпрограмма  «Повышение безопасности дорожного движения»</t>
  </si>
  <si>
    <t>Подпрограмма «Профилактика безнадзорности и правонарушений несовершеннолетних»</t>
  </si>
  <si>
    <t>Муниципальная программа  «Развитие системы обращения с отходами производства и потребления на территории Усть-Абаканского района (2014-2020 годы)»</t>
  </si>
  <si>
    <t>Муниципальная программа "Развитие транспортной системы Усть-Абаканского района (2014-2020 годы)"</t>
  </si>
  <si>
    <t xml:space="preserve">Подпрограмма «Дорожное хозяйство» </t>
  </si>
  <si>
    <t>Подпрограмма «Транспортное обслуживание населения»</t>
  </si>
  <si>
    <t>Муниципальная программа «Противодействие незаконному обороту наркотиков, снижение масштабов наркотизации   населения в Усть-Абаканском районе  (2014-2020 годы)»</t>
  </si>
  <si>
    <t xml:space="preserve">Муниципальная программа «Жилище (2014 – 2020 годы)» </t>
  </si>
  <si>
    <t>Подпрограмма  «Обеспечение жильем молодых семей»</t>
  </si>
  <si>
    <t>Подпрограмма «Свой дом»</t>
  </si>
  <si>
    <t>Подпрограмма  «Переселение жителей Усть-Абаканского района из аварийного и непригодного для проживания жилищного фонда»</t>
  </si>
  <si>
    <t>Муниципальная программа "Энергосбережение и повышение энергетической эффективности в Усть-Абаканском районе  (2014 - 2020 годы)"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</si>
  <si>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 (2014 – 2020 годы)» </t>
  </si>
  <si>
    <t>Подпрограмма «Модернизация объектов коммунальной инфраструктуры»</t>
  </si>
  <si>
    <t>Подпрограмма «Чистая вода»</t>
  </si>
  <si>
    <t>Муниципальная программа «Сохранение и развитие малых сел Усть-Абаканского района до 2015 года»</t>
  </si>
  <si>
    <t>1.Участие творческих коллективов района в Республиканских мероприятиях  «Чыл-Пазы»- 25  (ГСМ - 4,2; оформление 4,7; продукты 16,1)                                                                                                                                               2.Организация творческих поездок районных коллективов -10 (концерт в Боградском районе «Музыка нас связала»)  3.Республиканский конкурс среди хореографических коллективов.                                                                                                        4.Выставка детского декоративно-прикладного творчества и изобразительного искусства.</t>
  </si>
  <si>
    <t>10,1</t>
  </si>
  <si>
    <t xml:space="preserve">1.Проведение районных массовых физкультурно-оздоровительных и спортивных мероприятий «Лыжня России» -18,9                                                                                                                                                                  2.Участие в республиканских и российских соревнованиях (Первенство России по боксу) -22,1                                                                                                                                                                                                               3.Повышение квалификации тренеров и иных специалистов -54                                                                                                                                                                                                                                                                                      4.Субсидии на выполнение муниципального задания -3772,8, из них:-з/плата -2785,8; суточные 2,9; начисления на з/плату 834,2; услуги связи 11,2; командировочные расходы 17,9; коммунальные услуги 20,8; обслуживание имущества 45,7; курсы 39,3;  запасные части на автомобиль 15,0.
</t>
  </si>
  <si>
    <t>9,1</t>
  </si>
  <si>
    <t>27,1</t>
  </si>
  <si>
    <t xml:space="preserve">1.Субсидии на выполнение муниципального задания -66,5 из них: з/плата 49,8; начисления на з/плату 15,0; услуги связи 1,7
</t>
  </si>
  <si>
    <t xml:space="preserve">1.Районный тур второго этапа всероссийского конкурса «Живая классика», Неделя детско-юношеской книги.                                                                                                                                                                                             2.Субсидии на выполнение муниципального задания -5067,7 из них:з/плата  3600,5; начисления на з/плату1161,3; услуги связи 76,9; коммунальные услуги 93,3;обслуживание имущества 50,5; подписка на периодику 74,3; книги 5,9; семена,саженцы 5,0
</t>
  </si>
  <si>
    <t>2,4</t>
  </si>
  <si>
    <t>27,3</t>
  </si>
  <si>
    <t>26,2</t>
  </si>
  <si>
    <t xml:space="preserve">1.Районная олимпиада «Знатоки ПДД» -5 т.р. (награждение по итогам олимпиады)                                                                                                                                                                                                                                            2.Районный конкурс на соискание гранта за лучшую организацию работы по профилактике детского дорожно-транспортного травматизма (I место "Росток" п.Рассвет) </t>
  </si>
  <si>
    <t>1. Проведено 30 рейдов по неблагополучным семьям,  посещено 73 семьи, выявлено 7 безнадзорных  подростков, из них возвращено в семью 4 ребенка, направлено в центр социальной помощи п.Майна -3 ребенка.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Оказана помощь вещами бывшими в употреблении 36 детям, проживающим в неблагополучных и малообеспеченных семьях.                                                                                                                                                         3. Организован выезд 18 несовершеннолетним детям в  театр "Сказка"  г.Абакан.</t>
  </si>
  <si>
    <t>3.</t>
  </si>
  <si>
    <t>6.</t>
  </si>
  <si>
    <t>8.1.</t>
  </si>
  <si>
    <t>8.2.</t>
  </si>
  <si>
    <t>8.3.</t>
  </si>
  <si>
    <t>8.4.</t>
  </si>
  <si>
    <t>8.5.</t>
  </si>
  <si>
    <t>9.</t>
  </si>
  <si>
    <t>12.</t>
  </si>
  <si>
    <t>15.</t>
  </si>
  <si>
    <t>17.</t>
  </si>
  <si>
    <t>18.</t>
  </si>
  <si>
    <t>19.</t>
  </si>
  <si>
    <t>20.</t>
  </si>
  <si>
    <t>20.1.</t>
  </si>
  <si>
    <t>20.2.</t>
  </si>
  <si>
    <t>1.1.</t>
  </si>
  <si>
    <t>1.2.</t>
  </si>
  <si>
    <t>1.3.</t>
  </si>
  <si>
    <t>7.1.</t>
  </si>
  <si>
    <t>7.2.</t>
  </si>
  <si>
    <t>7.3.</t>
  </si>
  <si>
    <t>7.4.</t>
  </si>
  <si>
    <t>7.5.</t>
  </si>
  <si>
    <t>8.6.</t>
  </si>
  <si>
    <t>12.1.</t>
  </si>
  <si>
    <t>12.2.</t>
  </si>
  <si>
    <t>12.3.</t>
  </si>
  <si>
    <t>14.1.</t>
  </si>
  <si>
    <t>14.2.</t>
  </si>
  <si>
    <t>14.3.</t>
  </si>
  <si>
    <t>17.1.</t>
  </si>
  <si>
    <t>17.2.</t>
  </si>
  <si>
    <t>17.3.</t>
  </si>
  <si>
    <t>19.1.</t>
  </si>
  <si>
    <t>19.2.</t>
  </si>
  <si>
    <t>1.Капитальный ремонт котельной п.Тепличный - 72                                                                                                                                                                                                                                                                                                            2.Капитальный ремонт теплосети по ул. Мира п.Опытное - 0,2                                                                                                                                                                                                                                                                               3.Капитальный ремонт вспомогательного оборудования котельной Микроквартала р.п.Усть-Абакан -14                                                                                                                                                                                                          4.Капитальный ремонт санитарно-защитной зоны Аскыровского водозабора р.п.Усть-Абакан - 30,7                                                                                                                                                                                                                    5.Капитальный ремонт насосного отделения станции второго водоподъема -28,1                                                                                                                                                                                                                                                   6.Капитальный ремонт котельной Микроквартала р.п.Усть-Абакан 0,2                                                                                                                                                                                                                                                                 7.Капитальный ремонт водопровода с.Весеннее -4,5</t>
  </si>
  <si>
    <t>1.Разработка ПСД на строительство водоснабжения для ИЖС с.Зелёное (для многодетных и льготных категорий граждан)-4,9</t>
  </si>
  <si>
    <t xml:space="preserve">1.Выплата субсидий перевозчикам  по обслуживанию 4 маршрутов - 645,6 </t>
  </si>
  <si>
    <t>1.  Заработная плата  по договору за  охрану объекта "Биотермическая яма" -10,8</t>
  </si>
  <si>
    <t>1.Оказание адресной помощи малоимущим гражданам, пострадавшим от пожара.</t>
  </si>
  <si>
    <t>1.Школьное питание (РХ)- 586,4 тыс.руб (1934 чел.)                                                                                                                                                                                                                                                                                               2.Капитальный ремонт пищеблока МБОУ "Опытненская СОШ" 400,0 (РХ); МБОУ "Расцветская СОШ"- 137,0(РХ)</t>
  </si>
  <si>
    <t xml:space="preserve">1.Организация работы Молодежного ресурсного центра -227,1 (МБ)    оплата труда 221,9; услуги связи 5,2 </t>
  </si>
  <si>
    <r>
      <t>1. Обслуживание сайта  УО- 10,0 (МБ)                                                                                                                                                                                                                                                                                                                                         2.Участие школьников  в соревнованиях г.Красноярска МБОУ "Доможаковская СОШ" - 16,1 (МБ транспортные расходы)                                                                                                                                                                                                                                                                                                                                                                                    3.Оплата труда руководителей кружков  Хакасского литературного творчества</t>
    </r>
    <r>
      <rPr>
        <sz val="12"/>
        <rFont val="Times New Roman"/>
        <family val="1"/>
        <charset val="204"/>
      </rPr>
      <t xml:space="preserve"> ( РХ 70,7) </t>
    </r>
    <r>
      <rPr>
        <sz val="12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4. Оплата труда руководителей спортивных секций (МБ - 40,8; РХ 186)                                                                                                                                                                                                                                                             5.Капитальный ремонт крыши спортивного зала МБОУ "Усть-Абаканская СОШ- 2078,8(МБ)                                                                                                                                                                                                                        6.Ремонт кабинетов МБОУ "Расцветская СОШ" -160,4(МБ)  7.Содержание детей-сирот, детей, оставшихся без попечения родителей- 225(РХ) (приобретение медикаментов и средств личной гигиены - 11,3; мягкого инвентаря - 94,8; материальных запасов - 118,9)                                                                                                                                                                                                                                                                                  8.Субсидии на выполнения муниципального задания в образовательных организациях: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</t>
    </r>
    <r>
      <rPr>
        <b/>
        <sz val="12"/>
        <rFont val="Times New Roman"/>
        <family val="1"/>
        <charset val="204"/>
      </rPr>
      <t>из средств МБ - 9952,6 т.р., из них:</t>
    </r>
    <r>
      <rPr>
        <sz val="12"/>
        <rFont val="Times New Roman"/>
        <family val="1"/>
        <charset val="204"/>
      </rPr>
      <t xml:space="preserve"> оплата труда 2525; прочие выплаты - 0,2; услуги связи 17,6; транспортные услуги  120,2; коммунальные услуги 4257,2; услуги по сод.имущества 776,0; прочие услуги 475,7; прочие расходы 67,7; приобретение основных средств 11; приобретение мат.запасов 1702,0.                                                                                                                                                                                                                                                          -</t>
    </r>
    <r>
      <rPr>
        <b/>
        <sz val="12"/>
        <rFont val="Times New Roman"/>
        <family val="1"/>
        <charset val="204"/>
      </rPr>
      <t>из средств РХ- 87242,4 из них:</t>
    </r>
    <r>
      <rPr>
        <sz val="12"/>
        <rFont val="Times New Roman"/>
        <family val="1"/>
        <charset val="204"/>
      </rPr>
      <t xml:space="preserve"> оплата труда 85989,3; услуги связи 478,1; прочие услуги 163,8; приобретение основных средств 295,6; приобретение мат.запасов 315,6.                                                                                                             9.Субсидии на выполнения муниципального задания в организациях предоставляющих дополнительное образование детям:                                                                                                                                                                </t>
    </r>
  </si>
  <si>
    <r>
      <rPr>
        <b/>
        <sz val="12"/>
        <color theme="1"/>
        <rFont val="Times New Roman"/>
        <family val="1"/>
        <charset val="204"/>
      </rPr>
      <t xml:space="preserve"> -из средств МБ </t>
    </r>
    <r>
      <rPr>
        <sz val="12"/>
        <color theme="1"/>
        <rFont val="Times New Roman"/>
        <family val="1"/>
        <charset val="204"/>
      </rPr>
      <t xml:space="preserve">- </t>
    </r>
    <r>
      <rPr>
        <b/>
        <sz val="12"/>
        <color theme="1"/>
        <rFont val="Times New Roman"/>
        <family val="1"/>
        <charset val="204"/>
      </rPr>
      <t xml:space="preserve">2098 т.р., </t>
    </r>
    <r>
      <rPr>
        <sz val="12"/>
        <color theme="1"/>
        <rFont val="Times New Roman"/>
        <family val="1"/>
        <charset val="204"/>
      </rPr>
      <t xml:space="preserve">из них: оплата труда 2064,8;  услуги связи 10,4 т.р., коммунальные услуги 3,7 т.р., услуги по сод.имущества 8,2 т.р., прочие услуги 10,9 т.р.                                                                                                                         10.Субсидии на выполнение муниципального задания в общеобразовательных специальных (коррекционных) организациях: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-из средств  МБ - 64,6 т.р., из них: </t>
    </r>
    <r>
      <rPr>
        <sz val="12"/>
        <color theme="1"/>
        <rFont val="Times New Roman"/>
        <family val="1"/>
        <charset val="204"/>
      </rPr>
      <t>оплата труда 7,5; услуги связи 0,5; коммунальные услуги 41,0; услуги по сод.имущества 15,6.</t>
    </r>
  </si>
  <si>
    <r>
      <t xml:space="preserve"> 1.Субсидии на выполнения муниципального задания:                                                                - </t>
    </r>
    <r>
      <rPr>
        <b/>
        <sz val="12"/>
        <color theme="1"/>
        <rFont val="Times New Roman"/>
        <family val="1"/>
        <charset val="204"/>
      </rPr>
      <t xml:space="preserve">из средств МБ: </t>
    </r>
    <r>
      <rPr>
        <sz val="12"/>
        <color theme="1"/>
        <rFont val="Times New Roman"/>
        <family val="1"/>
        <charset val="204"/>
      </rPr>
      <t xml:space="preserve"> оплата труда  235,7</t>
    </r>
  </si>
  <si>
    <t>1. Взаимодействие детских и молодежных общественных организаций с районным Советом ветеранов (участие школьников в работе пленума Усть-Абаканского районного общества ветеранов)                                 2.Выставка рисунков, посвященная воинам-афганцам, исполнявшим служебный долг за пределами Отечества                                                                                                                                                                                                                        3. Выставка художественных работ, посвященная  военно-патриотической  тематике</t>
  </si>
  <si>
    <r>
      <t xml:space="preserve">1.Выплата ежемесячных денежных средств на содержание детей-сирот и детей, оставшихся без попечения родителей - 5561,2(РХ), вознаграждение приёмным родителям - 1564,548(РХ)                                                                                                   </t>
    </r>
    <r>
      <rPr>
        <sz val="12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</si>
  <si>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Керш М.А. 8 (390) 32-2-18-52</t>
  </si>
  <si>
    <t xml:space="preserve">1.Во всех образовательных учреждениях района проведены мероприятия в рамках  антинаркотической  акции и   Всероссийского  интернет-урока антинаркотической направленности.                                                                                                      2. Участие в республиканских  мероприятиях антинаркотической направленности:                                                                                                                                                                                                                                                                        
- заседание Республиканского молодежного антинаркотического совета «Презентация опыта работы»;
- конкурс «Этнические  традиции моей семьи»;                                                                                                                                                                                                                                                                     - всероссийский урок-занятие «Здоровые дети -  в здоровой семье»
</t>
  </si>
  <si>
    <t>1. Цикл  мероприятий направленных на профилактику асоциальных явлений среди несовершеннолетних и молодежи:                                                                                                                                                                            1.1. Встреча трёх поколений» с приглашением воинов Афганистана, школьных патриотических объединений, родителей погибших солдат;
1.2. Конкурс буклетов, направленных на пропаганду здорового образа жизни «Сохрани себя»;
1.3.Молодёжь района приняла участие в работе Республиканского молодёжного антинаркотического Совета; 5.На базе МКУ культуры «Молодёжный центр»  состоялось заседание антинаркотического совета молодёжи Усть-Абаканского района с приглашением учащихся образовательных учреждений.                                                                                                                                                                                                              1.4. Организованы 2 выездные административные комиссии в поселения Солнечного и Усть-Бюрского сельсоветов.</t>
  </si>
  <si>
    <t>1.Изготовление буклетов "Туристическое кольцо Усть - Абаканского района" для использования на выставках, форумах туристской направленности, в целях  популяризации туристических объектов Усть - Абаканского района -5 т.р.                                                                                                                                                                                                                                                                         2.Субсидии на выполнение муниципального задания 346,8 т.р. из них: 263,2 заработная плата,  отчисления - 81,9; услуги связи - 1,1; пеня 0,6                                                                                                                                                                                                                                               3. Участие в форуме, посвященному "Году культуры в Российской Федерации"-5,6</t>
  </si>
  <si>
    <t>1.Участие в форуме, посвященному "Году культуры в Российской Федерации", который проходил в г. Москва с 24 по 26 марта 2014 года.</t>
  </si>
  <si>
    <t>1. Организация двух  сельскохозяйственных ярмарок выходного дня.                                                                                                                                                                                                                                                                                      2.Организация обучающих семинаров для предпринимателей  ООО"Налоги. Бизнес. Проаво", Межрайонная ГНИ по РХ -"Изменение в налоговом  законодательстве в 2014 г."                                                                                                                                                                                                                                                                                                                                                                                                                                                                                                 3.Заседание Совета по предпринимательству.</t>
  </si>
  <si>
    <t>1.Межевание границ земельных  участков п.Тепличный</t>
  </si>
  <si>
    <t xml:space="preserve">1.Создана комиссия при администрации Усть-Абаканского района по обследованию покрытия дорог общего пользования местного значения, по которым проходят  школьные маршруты в населенных пунктах Усть-Абаканского района, согласно установленного графика. </t>
  </si>
  <si>
    <t xml:space="preserve">1.Заседания межведомственной комиссии в поселениях района о признании жилых домов различной формы собственности аварийными и непригодными для проживания. </t>
  </si>
  <si>
    <t xml:space="preserve">1. Приобретение дезинфицирующих средств и обработка очагов тубинфекции, выявленных в   п.Усть-Абакан, а.Райков, п.Тепличный, п.Майский и др.                                                                                                                                                                                                      </t>
  </si>
  <si>
    <t>1.Подготовка пакета документов для претендентов – получателей социальных выплат в 2014 году.</t>
  </si>
  <si>
    <t>1.Оплата по трудовому договору -9,6</t>
  </si>
  <si>
    <t xml:space="preserve">1. Оказание поддержки Усть-Абаканскому районному обществу- 49,7, в т.ч. заработная плата-34,0; подох. налог-4,9;  отчисления от ФОТ- 9,6; канцтовары-0,6; почтовые расходы-0,1; хозрасходы - 0.3; транспортные расходы - 0,2.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Мероприятие, посвященное Международному дню 8 марта.                                                                                                                                                                                                                                                                                            3.Празднование Дня защитников Отечества. </t>
  </si>
  <si>
    <t>1.Оказание поддержки Усть-Абаканскому районному обществу ветеранов для осуществления его уставной деятельности -56,8 из них: з/плата -42,1; отчисления от ФОТ - 14,4;  услуги сбербанка-0,4                                                                                                                                                                    2. Организация оздоровления и реабилитации ветеранов ВОВ, труда, пенсионеров и пожилых граждан Усть-Абаканского района -270 т.р.,  оздоровлено 24 человека</t>
  </si>
  <si>
    <t>1.Назначены ответственные исполнители в бюджетных учреждениях по мониторингу энергопотребления и воды.                                                                                                                                                                       2.Проведен инструктаж работников по существующим методам энергосбережения, применяемым при исполнении трудовых обязанностей.</t>
  </si>
  <si>
    <t xml:space="preserve">1.Решением совета депутатов Усть-Абаканского района принято Положение о предоставлении муниципальными служащими сведений о расходах.                                                                                                                   2.Проводится мониторинг соответствия законодательству нормативных  актов администрации района – проверено 3 НПА </t>
  </si>
  <si>
    <t>1.Проведение ежегодного  мониторинга обеспеченности населения Усть-Абаканского района площадью торговых объектов, опубликование результатов на сайте Усть-Абаканского района.                                                                                                                                                                                                                                                                                                                                                                                                                                                          2.Организация и проведение ярмарок местных товаропроизводителей, в  целях  стимулирования деловой активности  хозяйствующих субъектов.                                                                                                                                                                                                                                                                                                                                                                                          3.Ведение торгового реестра.                                                                                                                                                                                                                                                                                                                                             4.Организация обучающих семинаров для предпринимателей</t>
  </si>
  <si>
    <t>Руководитель УФиЭ администрации</t>
  </si>
  <si>
    <t>1.Комплектация пакета документов по включению в Перечень получателей субсидий на 2014 год.                                                                                                                                                                                                   2.Организация и проведение  сельскохозяйственных ярмарок. выходного дня в р.п. Усть-Абакан.                                                                                                                                                                                                                                                                                                       3.Участие в республиканской ярмарке «Чыл Пазы».</t>
  </si>
  <si>
    <r>
      <t xml:space="preserve">1.Выезд социальной бригады  Черногорского реабилитационного центра на ст. Уйбат.  Организована выдача вещей, книг 7 семьям. Оказана социально-психологическая помощь  2 семьям и консультации по льготам – 12 семьям. Проведен забор крови для исследования на сахар и холестерин – 12 человек.                                                                                                                                                                                                                                                                                                                                      2.Первая  медицинская помощь населению малых сел оказывается в амбулаториях и ФАПах на территории которых они расположены. В аале Мохов и д.Заря организованы домовые хозяйства по оказанию первой медицинской помощи (Районная больница)                                                                                                                                                                                                                                                                                                                              3.Проходит диспансеризация взрослого населения согласно графика.                                                                                                                                                                                                                                                                                                                   4.Обслуживание  населения  через  организацию передвижных библиотечных пунктов в малых селах: а. Ах-Хол, ст. Уйбат, д. Салбык, а. Шурышев, а. Баинов, д. Камышовая, д. Камызяк
    </t>
    </r>
    <r>
      <rPr>
        <sz val="12"/>
        <color theme="4" tint="0.3999755851924192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</si>
  <si>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1.Оснащение  оргтехникой  д/с "Радуга" р.п. Уусть-Абакан-100(МБ)                                                                                                                                                                                                                                                                                     2.Компенсация части родительской платы-1968 (МБ)   (1322 ребенка)                                                                                                                                                                                                                                                                 3.Субсидии на выполнения муниципального задания: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</t>
    </r>
    <r>
      <rPr>
        <b/>
        <sz val="12"/>
        <rFont val="Times New Roman"/>
        <family val="1"/>
        <charset val="204"/>
      </rPr>
      <t xml:space="preserve">из средств МБ -8485,6 т.р., из них: </t>
    </r>
    <r>
      <rPr>
        <sz val="12"/>
        <rFont val="Times New Roman"/>
        <family val="1"/>
        <charset val="204"/>
      </rPr>
      <t>оплата труда 7350,8;  услуги связи 53,9; транспортные услуги 11,5; коммунальные услуги 546,8; услуги по сод.имущества 91,1;, прочие услуги 128,6; прочие расходы 111,7; приобретение основных средств 58,0; приобретение материальных запасов 133,2.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</t>
    </r>
    <r>
      <rPr>
        <b/>
        <sz val="12"/>
        <rFont val="Times New Roman"/>
        <family val="1"/>
        <charset val="204"/>
      </rPr>
      <t>из средств РХ -12213,9 т.р., из них:</t>
    </r>
    <r>
      <rPr>
        <sz val="12"/>
        <rFont val="Times New Roman"/>
        <family val="1"/>
        <charset val="204"/>
      </rPr>
      <t xml:space="preserve"> оплата труда 11961,0; услуги связи 12,9; приобретение материальных запасов  240,0.</t>
    </r>
  </si>
  <si>
    <t xml:space="preserve">1.Приобретение сценических костюмов для ДМШ -30                                                                                                                                                                                                                                                                                                                            2.Проведение Гала-концерта в честь Дня работников культуры (призы и подарки) - 20                                                                                                                                                                                                                                          3.Субсидии на выполнение муниципального задания-3820,9 из них:                                                                                                                                                                                                                                                                              -з/пл. 2761,3; нач. на з/пл. 829,2; усл.связи 23,7; ком.усл 64,5;
обслуж.им-ва 107,4; пеня 0,5; гсм,з/части 34,3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Организация и проведение районных фестивалей, конкурсов: Районный конкурс чтецов и авторов любителей «Пою мое Отечество»-7 т.р.
Проведены мероприятия  не требующие  финансирования:
Выставка «Веселое рождество», «Поле чудес», выставка детского декоративно-прикладного творчества и изобразительного искусства,  «Правила движения-достойны уважения», Кинолекторий «900 дней надежды, посвященный 70-летию снятия блокады Ленинграда»,Районное мероприятие, посвященное 25-ой годовщине вывода Советских войск из республики Афганистан, «Как на Масленой недели», «Разгуляй четверток», Конкурсно-игровая программа «Хвостатые-усатые», творческий вечер «Женщина. Весна. Любовь», Юбилейный вечер «Мелодия жизни», Фотовернисаж «В объективе культуры», «Страна Мультипутия»,  «Чудеса превращения», 1Х районный конкурс молодых дизайнеров одежды «Мир молодежного модерна».
</t>
  </si>
  <si>
    <t xml:space="preserve">1.Проведение консультаций 14 молодым семьям по оформлению документов для участия в подпрограмме
2.Формирование списков молодых семей для участия в Подпрограмме в 2015г. 
3.Прием и оформление документов 3 участников подпрограммы                                                                                                                                                                                                                  </t>
  </si>
  <si>
    <t>Отчет о реализации муниципальных  программ, действующих на территории Усть-Абаканского района за I квартал  2014 года.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</si>
</sst>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4" tint="0.3999755851924192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2" borderId="2" xfId="0" applyFont="1" applyFill="1" applyBorder="1" applyAlignment="1">
      <alignment vertical="top" wrapText="1"/>
    </xf>
    <xf numFmtId="0" fontId="4" fillId="2" borderId="0" xfId="0" applyFont="1" applyFill="1"/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 wrapText="1"/>
    </xf>
    <xf numFmtId="164" fontId="4" fillId="2" borderId="0" xfId="0" applyNumberFormat="1" applyFont="1" applyFill="1" applyAlignment="1">
      <alignment horizontal="center" wrapText="1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wrapText="1"/>
    </xf>
    <xf numFmtId="49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vertical="top"/>
    </xf>
    <xf numFmtId="164" fontId="5" fillId="2" borderId="5" xfId="0" applyNumberFormat="1" applyFont="1" applyFill="1" applyBorder="1" applyAlignment="1">
      <alignment vertical="top"/>
    </xf>
    <xf numFmtId="164" fontId="4" fillId="2" borderId="1" xfId="0" applyNumberFormat="1" applyFont="1" applyFill="1" applyBorder="1" applyAlignment="1">
      <alignment vertical="top"/>
    </xf>
    <xf numFmtId="164" fontId="4" fillId="2" borderId="1" xfId="0" applyNumberFormat="1" applyFont="1" applyFill="1" applyBorder="1" applyAlignment="1">
      <alignment vertical="top" wrapText="1"/>
    </xf>
    <xf numFmtId="164" fontId="5" fillId="2" borderId="2" xfId="0" applyNumberFormat="1" applyFont="1" applyFill="1" applyBorder="1" applyAlignment="1">
      <alignment vertical="top" wrapText="1"/>
    </xf>
    <xf numFmtId="164" fontId="4" fillId="2" borderId="0" xfId="0" applyNumberFormat="1" applyFont="1" applyFill="1" applyBorder="1" applyAlignment="1">
      <alignment vertical="top" wrapText="1"/>
    </xf>
    <xf numFmtId="164" fontId="4" fillId="2" borderId="2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/>
    </xf>
    <xf numFmtId="164" fontId="4" fillId="2" borderId="1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left" vertical="top" wrapText="1"/>
    </xf>
    <xf numFmtId="164" fontId="4" fillId="2" borderId="0" xfId="0" applyNumberFormat="1" applyFont="1" applyFill="1"/>
    <xf numFmtId="164" fontId="4" fillId="2" borderId="0" xfId="0" applyNumberFormat="1" applyFont="1" applyFill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164" fontId="6" fillId="2" borderId="5" xfId="0" applyNumberFormat="1" applyFont="1" applyFill="1" applyBorder="1" applyAlignment="1">
      <alignment horizontal="center" vertical="top"/>
    </xf>
    <xf numFmtId="164" fontId="4" fillId="2" borderId="5" xfId="0" applyNumberFormat="1" applyFont="1" applyFill="1" applyBorder="1" applyAlignment="1">
      <alignment vertical="top"/>
    </xf>
    <xf numFmtId="164" fontId="6" fillId="2" borderId="6" xfId="0" applyNumberFormat="1" applyFont="1" applyFill="1" applyBorder="1" applyAlignment="1">
      <alignment horizontal="center" vertical="top" wrapText="1"/>
    </xf>
    <xf numFmtId="164" fontId="4" fillId="2" borderId="5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164" fontId="5" fillId="2" borderId="5" xfId="0" applyNumberFormat="1" applyFont="1" applyFill="1" applyBorder="1" applyAlignment="1">
      <alignment horizontal="center" vertical="top"/>
    </xf>
    <xf numFmtId="164" fontId="5" fillId="2" borderId="0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164" fontId="5" fillId="2" borderId="5" xfId="0" applyNumberFormat="1" applyFont="1" applyFill="1" applyBorder="1" applyAlignment="1">
      <alignment vertical="top" wrapText="1"/>
    </xf>
    <xf numFmtId="164" fontId="6" fillId="2" borderId="0" xfId="0" applyNumberFormat="1" applyFont="1" applyFill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164" fontId="5" fillId="2" borderId="4" xfId="0" applyNumberFormat="1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top"/>
    </xf>
    <xf numFmtId="164" fontId="4" fillId="2" borderId="8" xfId="0" applyNumberFormat="1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 vertical="top"/>
    </xf>
    <xf numFmtId="164" fontId="4" fillId="2" borderId="4" xfId="0" applyNumberFormat="1" applyFont="1" applyFill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vertical="top"/>
    </xf>
    <xf numFmtId="49" fontId="6" fillId="2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/>
    </xf>
    <xf numFmtId="0" fontId="8" fillId="2" borderId="2" xfId="0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left" vertical="top" wrapText="1"/>
    </xf>
    <xf numFmtId="164" fontId="7" fillId="2" borderId="1" xfId="0" applyNumberFormat="1" applyFont="1" applyFill="1" applyBorder="1" applyAlignment="1">
      <alignment vertical="top"/>
    </xf>
    <xf numFmtId="164" fontId="8" fillId="2" borderId="1" xfId="0" applyNumberFormat="1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164" fontId="4" fillId="2" borderId="5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164" fontId="4" fillId="2" borderId="5" xfId="0" applyNumberFormat="1" applyFont="1" applyFill="1" applyBorder="1" applyAlignment="1">
      <alignment vertical="top" wrapText="1"/>
    </xf>
    <xf numFmtId="164" fontId="4" fillId="2" borderId="5" xfId="0" applyNumberFormat="1" applyFont="1" applyFill="1" applyBorder="1" applyAlignment="1">
      <alignment vertical="top" wrapText="1"/>
    </xf>
    <xf numFmtId="0" fontId="6" fillId="2" borderId="0" xfId="0" applyFont="1" applyFill="1" applyAlignment="1">
      <alignment horizontal="center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/>
    </xf>
    <xf numFmtId="164" fontId="6" fillId="2" borderId="4" xfId="0" applyNumberFormat="1" applyFont="1" applyFill="1" applyBorder="1" applyAlignment="1">
      <alignment horizontal="center" vertical="top"/>
    </xf>
    <xf numFmtId="164" fontId="6" fillId="2" borderId="5" xfId="0" applyNumberFormat="1" applyFont="1" applyFill="1" applyBorder="1" applyAlignment="1">
      <alignment horizontal="center" vertical="top"/>
    </xf>
    <xf numFmtId="164" fontId="6" fillId="2" borderId="8" xfId="0" applyNumberFormat="1" applyFont="1" applyFill="1" applyBorder="1" applyAlignment="1">
      <alignment horizontal="center" vertical="top"/>
    </xf>
    <xf numFmtId="164" fontId="1" fillId="2" borderId="5" xfId="0" applyNumberFormat="1" applyFont="1" applyFill="1" applyBorder="1" applyAlignment="1">
      <alignment vertical="top" wrapText="1"/>
    </xf>
    <xf numFmtId="164" fontId="1" fillId="2" borderId="8" xfId="0" applyNumberFormat="1" applyFont="1" applyFill="1" applyBorder="1" applyAlignment="1">
      <alignment vertical="top" wrapText="1"/>
    </xf>
    <xf numFmtId="164" fontId="4" fillId="2" borderId="5" xfId="0" applyNumberFormat="1" applyFont="1" applyFill="1" applyBorder="1" applyAlignment="1">
      <alignment vertical="top"/>
    </xf>
    <xf numFmtId="164" fontId="4" fillId="2" borderId="8" xfId="0" applyNumberFormat="1" applyFont="1" applyFill="1" applyBorder="1" applyAlignment="1">
      <alignment vertical="top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/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/>
    </xf>
    <xf numFmtId="164" fontId="4" fillId="2" borderId="5" xfId="0" applyNumberFormat="1" applyFont="1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top"/>
    </xf>
    <xf numFmtId="164" fontId="6" fillId="2" borderId="5" xfId="0" applyNumberFormat="1" applyFont="1" applyFill="1" applyBorder="1" applyAlignment="1">
      <alignment horizontal="center" vertical="top" wrapText="1"/>
    </xf>
    <xf numFmtId="164" fontId="6" fillId="2" borderId="6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 wrapText="1"/>
    </xf>
    <xf numFmtId="164" fontId="6" fillId="2" borderId="4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164" fontId="5" fillId="2" borderId="5" xfId="0" applyNumberFormat="1" applyFont="1" applyFill="1" applyBorder="1" applyAlignment="1">
      <alignment horizontal="left" vertical="top" wrapText="1"/>
    </xf>
    <xf numFmtId="164" fontId="5" fillId="2" borderId="6" xfId="0" applyNumberFormat="1" applyFont="1" applyFill="1" applyBorder="1" applyAlignment="1">
      <alignment horizontal="left" vertical="top" wrapText="1"/>
    </xf>
    <xf numFmtId="164" fontId="4" fillId="2" borderId="5" xfId="0" applyNumberFormat="1" applyFont="1" applyFill="1" applyBorder="1" applyAlignment="1">
      <alignment horizontal="center" vertical="top"/>
    </xf>
    <xf numFmtId="164" fontId="4" fillId="2" borderId="6" xfId="0" applyNumberFormat="1" applyFont="1" applyFill="1" applyBorder="1" applyAlignment="1">
      <alignment horizontal="center" vertical="top"/>
    </xf>
    <xf numFmtId="164" fontId="5" fillId="2" borderId="5" xfId="0" applyNumberFormat="1" applyFont="1" applyFill="1" applyBorder="1" applyAlignment="1">
      <alignment horizontal="center" vertical="top"/>
    </xf>
    <xf numFmtId="164" fontId="5" fillId="2" borderId="6" xfId="0" applyNumberFormat="1" applyFon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164" fontId="4" fillId="2" borderId="6" xfId="0" applyNumberFormat="1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8"/>
  <sheetViews>
    <sheetView tabSelected="1" view="pageBreakPreview" zoomScale="80" zoomScaleSheetLayoutView="80" workbookViewId="0">
      <selection activeCell="S9" sqref="S9"/>
    </sheetView>
  </sheetViews>
  <sheetFormatPr defaultColWidth="9.140625" defaultRowHeight="15.75"/>
  <cols>
    <col min="1" max="1" width="6.28515625" style="2" customWidth="1"/>
    <col min="2" max="2" width="45.28515625" style="2" customWidth="1"/>
    <col min="3" max="3" width="11.5703125" style="24" customWidth="1"/>
    <col min="4" max="4" width="11.28515625" style="24" customWidth="1"/>
    <col min="5" max="5" width="9.85546875" style="24" customWidth="1"/>
    <col min="6" max="6" width="10" style="24" customWidth="1"/>
    <col min="7" max="7" width="10.42578125" style="24" customWidth="1"/>
    <col min="8" max="8" width="10.28515625" style="24" customWidth="1"/>
    <col min="9" max="9" width="11" style="24" customWidth="1"/>
    <col min="10" max="10" width="10.28515625" style="24" customWidth="1"/>
    <col min="11" max="11" width="9.7109375" style="24" customWidth="1"/>
    <col min="12" max="12" width="10.85546875" style="24" customWidth="1"/>
    <col min="13" max="13" width="12.85546875" style="25" customWidth="1"/>
    <col min="14" max="14" width="67.85546875" style="2" customWidth="1"/>
    <col min="15" max="15" width="9" style="2" hidden="1" customWidth="1"/>
    <col min="16" max="16" width="9.140625" style="2" hidden="1" customWidth="1"/>
    <col min="17" max="16384" width="9.140625" style="2"/>
  </cols>
  <sheetData>
    <row r="1" spans="1:14" ht="24.75" customHeight="1">
      <c r="A1" s="70" t="s">
        <v>173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15" customHeight="1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 t="s">
        <v>1</v>
      </c>
    </row>
    <row r="3" spans="1:14" s="9" customFormat="1" ht="16.5" customHeight="1">
      <c r="A3" s="80" t="s">
        <v>0</v>
      </c>
      <c r="B3" s="80" t="s">
        <v>44</v>
      </c>
      <c r="C3" s="71" t="s">
        <v>43</v>
      </c>
      <c r="D3" s="90"/>
      <c r="E3" s="90"/>
      <c r="F3" s="90"/>
      <c r="G3" s="91"/>
      <c r="H3" s="71" t="s">
        <v>29</v>
      </c>
      <c r="I3" s="90"/>
      <c r="J3" s="90"/>
      <c r="K3" s="90"/>
      <c r="L3" s="91"/>
      <c r="M3" s="88" t="s">
        <v>35</v>
      </c>
      <c r="N3" s="80" t="s">
        <v>28</v>
      </c>
    </row>
    <row r="4" spans="1:14" s="9" customFormat="1" ht="75" customHeight="1">
      <c r="A4" s="81"/>
      <c r="B4" s="81"/>
      <c r="C4" s="37" t="s">
        <v>23</v>
      </c>
      <c r="D4" s="37" t="s">
        <v>24</v>
      </c>
      <c r="E4" s="37" t="s">
        <v>25</v>
      </c>
      <c r="F4" s="37" t="s">
        <v>26</v>
      </c>
      <c r="G4" s="37" t="s">
        <v>27</v>
      </c>
      <c r="H4" s="37" t="s">
        <v>23</v>
      </c>
      <c r="I4" s="37" t="s">
        <v>24</v>
      </c>
      <c r="J4" s="37" t="s">
        <v>25</v>
      </c>
      <c r="K4" s="37" t="s">
        <v>26</v>
      </c>
      <c r="L4" s="37" t="s">
        <v>27</v>
      </c>
      <c r="M4" s="89"/>
      <c r="N4" s="81"/>
    </row>
    <row r="5" spans="1:14">
      <c r="A5" s="33">
        <v>1</v>
      </c>
      <c r="B5" s="10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2">
        <v>8</v>
      </c>
      <c r="I5" s="11">
        <v>9</v>
      </c>
      <c r="J5" s="11">
        <v>10</v>
      </c>
      <c r="K5" s="11">
        <v>11</v>
      </c>
      <c r="L5" s="11">
        <v>12</v>
      </c>
      <c r="M5" s="11">
        <v>13</v>
      </c>
      <c r="N5" s="10" t="s">
        <v>34</v>
      </c>
    </row>
    <row r="6" spans="1:14" ht="16.5" customHeight="1">
      <c r="A6" s="92" t="s">
        <v>2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</row>
    <row r="7" spans="1:14" ht="64.900000000000006" customHeight="1">
      <c r="A7" s="13" t="s">
        <v>31</v>
      </c>
      <c r="B7" s="39" t="s">
        <v>45</v>
      </c>
      <c r="C7" s="40">
        <f>C8+C9+C10</f>
        <v>2460.1999999999998</v>
      </c>
      <c r="D7" s="40"/>
      <c r="E7" s="40"/>
      <c r="F7" s="40"/>
      <c r="G7" s="40">
        <f>G8+G9+G10</f>
        <v>2460.1999999999998</v>
      </c>
      <c r="H7" s="40">
        <v>0</v>
      </c>
      <c r="I7" s="40"/>
      <c r="J7" s="40"/>
      <c r="K7" s="40"/>
      <c r="L7" s="40">
        <v>0</v>
      </c>
      <c r="M7" s="40">
        <v>0</v>
      </c>
      <c r="N7" s="41"/>
    </row>
    <row r="8" spans="1:14" ht="52.15" customHeight="1">
      <c r="A8" s="36" t="s">
        <v>118</v>
      </c>
      <c r="B8" s="42" t="s">
        <v>46</v>
      </c>
      <c r="C8" s="43">
        <v>300</v>
      </c>
      <c r="D8" s="43"/>
      <c r="E8" s="44"/>
      <c r="F8" s="43"/>
      <c r="G8" s="43">
        <v>300</v>
      </c>
      <c r="H8" s="43">
        <v>0</v>
      </c>
      <c r="I8" s="43"/>
      <c r="J8" s="43"/>
      <c r="K8" s="43"/>
      <c r="L8" s="43">
        <v>0</v>
      </c>
      <c r="M8" s="43">
        <v>0</v>
      </c>
      <c r="N8" s="95" t="s">
        <v>168</v>
      </c>
    </row>
    <row r="9" spans="1:14" ht="47.25">
      <c r="A9" s="14" t="s">
        <v>119</v>
      </c>
      <c r="B9" s="3" t="s">
        <v>47</v>
      </c>
      <c r="C9" s="43">
        <v>150</v>
      </c>
      <c r="D9" s="45"/>
      <c r="E9" s="45"/>
      <c r="F9" s="45"/>
      <c r="G9" s="43">
        <v>150</v>
      </c>
      <c r="H9" s="43">
        <v>0</v>
      </c>
      <c r="I9" s="43"/>
      <c r="J9" s="43"/>
      <c r="K9" s="43"/>
      <c r="L9" s="43">
        <v>0</v>
      </c>
      <c r="M9" s="43">
        <v>0</v>
      </c>
      <c r="N9" s="96"/>
    </row>
    <row r="10" spans="1:14" ht="31.5">
      <c r="A10" s="13" t="s">
        <v>120</v>
      </c>
      <c r="B10" s="3" t="s">
        <v>48</v>
      </c>
      <c r="C10" s="43">
        <v>2010.2</v>
      </c>
      <c r="D10" s="45"/>
      <c r="E10" s="45"/>
      <c r="F10" s="45"/>
      <c r="G10" s="43">
        <v>2010.2</v>
      </c>
      <c r="H10" s="43">
        <v>0</v>
      </c>
      <c r="I10" s="43"/>
      <c r="J10" s="43"/>
      <c r="K10" s="43"/>
      <c r="L10" s="43">
        <v>0</v>
      </c>
      <c r="M10" s="43">
        <v>0</v>
      </c>
      <c r="N10" s="46" t="s">
        <v>160</v>
      </c>
    </row>
    <row r="11" spans="1:14" ht="210.6" customHeight="1">
      <c r="A11" s="31" t="s">
        <v>14</v>
      </c>
      <c r="B11" s="1" t="s">
        <v>89</v>
      </c>
      <c r="C11" s="40">
        <v>81.099999999999994</v>
      </c>
      <c r="D11" s="40"/>
      <c r="E11" s="28"/>
      <c r="F11" s="40"/>
      <c r="G11" s="40">
        <v>81.099999999999994</v>
      </c>
      <c r="H11" s="28">
        <v>0</v>
      </c>
      <c r="I11" s="40"/>
      <c r="J11" s="40"/>
      <c r="K11" s="28"/>
      <c r="L11" s="28">
        <v>0</v>
      </c>
      <c r="M11" s="28">
        <v>0</v>
      </c>
      <c r="N11" s="69" t="s">
        <v>169</v>
      </c>
    </row>
    <row r="12" spans="1:14" ht="16.5" customHeight="1">
      <c r="A12" s="71" t="s">
        <v>3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3"/>
    </row>
    <row r="13" spans="1:14" ht="79.150000000000006" customHeight="1">
      <c r="A13" s="15" t="s">
        <v>102</v>
      </c>
      <c r="B13" s="1" t="s">
        <v>49</v>
      </c>
      <c r="C13" s="28">
        <v>480</v>
      </c>
      <c r="D13" s="28"/>
      <c r="E13" s="28"/>
      <c r="F13" s="28"/>
      <c r="G13" s="28">
        <v>480</v>
      </c>
      <c r="H13" s="28">
        <v>0</v>
      </c>
      <c r="I13" s="28"/>
      <c r="J13" s="28"/>
      <c r="K13" s="28"/>
      <c r="L13" s="28">
        <v>0</v>
      </c>
      <c r="M13" s="28">
        <f>L13/G13*100</f>
        <v>0</v>
      </c>
      <c r="N13" s="16" t="s">
        <v>155</v>
      </c>
    </row>
    <row r="14" spans="1:14" ht="136.9" customHeight="1">
      <c r="A14" s="15" t="s">
        <v>15</v>
      </c>
      <c r="B14" s="1" t="s">
        <v>51</v>
      </c>
      <c r="C14" s="28">
        <v>160</v>
      </c>
      <c r="D14" s="28"/>
      <c r="E14" s="28"/>
      <c r="F14" s="28"/>
      <c r="G14" s="28">
        <v>160</v>
      </c>
      <c r="H14" s="28">
        <v>0</v>
      </c>
      <c r="I14" s="28"/>
      <c r="J14" s="28"/>
      <c r="K14" s="28"/>
      <c r="L14" s="28">
        <v>0</v>
      </c>
      <c r="M14" s="28">
        <f>L14/G14*100</f>
        <v>0</v>
      </c>
      <c r="N14" s="16" t="s">
        <v>166</v>
      </c>
    </row>
    <row r="15" spans="1:14" ht="15" customHeight="1">
      <c r="A15" s="71" t="s">
        <v>4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3"/>
    </row>
    <row r="16" spans="1:14">
      <c r="A16" s="78" t="s">
        <v>40</v>
      </c>
      <c r="B16" s="76" t="s">
        <v>38</v>
      </c>
      <c r="C16" s="74">
        <v>77</v>
      </c>
      <c r="D16" s="74"/>
      <c r="E16" s="74"/>
      <c r="F16" s="74"/>
      <c r="G16" s="74">
        <v>77</v>
      </c>
      <c r="H16" s="74">
        <v>0</v>
      </c>
      <c r="I16" s="74"/>
      <c r="J16" s="74"/>
      <c r="K16" s="74"/>
      <c r="L16" s="74">
        <v>0</v>
      </c>
      <c r="M16" s="74">
        <v>0</v>
      </c>
      <c r="N16" s="85" t="s">
        <v>165</v>
      </c>
    </row>
    <row r="17" spans="1:14" ht="72.599999999999994" customHeight="1">
      <c r="A17" s="79"/>
      <c r="B17" s="77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86"/>
    </row>
    <row r="18" spans="1:14" ht="20.45" customHeight="1">
      <c r="A18" s="71" t="s">
        <v>42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3"/>
    </row>
    <row r="19" spans="1:14" ht="63">
      <c r="A19" s="36" t="s">
        <v>103</v>
      </c>
      <c r="B19" s="1" t="s">
        <v>52</v>
      </c>
      <c r="C19" s="35">
        <v>1897</v>
      </c>
      <c r="D19" s="35"/>
      <c r="E19" s="35"/>
      <c r="F19" s="35"/>
      <c r="G19" s="35">
        <v>1897</v>
      </c>
      <c r="H19" s="35">
        <v>61.1</v>
      </c>
      <c r="I19" s="35"/>
      <c r="J19" s="35"/>
      <c r="K19" s="35"/>
      <c r="L19" s="35">
        <v>61.1</v>
      </c>
      <c r="M19" s="47">
        <v>3.2</v>
      </c>
      <c r="N19" s="16" t="s">
        <v>159</v>
      </c>
    </row>
    <row r="20" spans="1:14" ht="18" customHeight="1">
      <c r="A20" s="71" t="s">
        <v>5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3"/>
    </row>
    <row r="21" spans="1:14" ht="47.25">
      <c r="A21" s="15" t="s">
        <v>16</v>
      </c>
      <c r="B21" s="1" t="s">
        <v>50</v>
      </c>
      <c r="C21" s="28">
        <f>C22+C23+C25+C26+C27</f>
        <v>105984.5</v>
      </c>
      <c r="D21" s="47">
        <f>D22+D23+D25</f>
        <v>288241</v>
      </c>
      <c r="E21" s="35"/>
      <c r="F21" s="35"/>
      <c r="G21" s="28">
        <f>G22+G23+G25+G26+G27</f>
        <v>394225.5</v>
      </c>
      <c r="H21" s="40">
        <f>H22+H23+H25+H26+H27</f>
        <v>23248</v>
      </c>
      <c r="I21" s="40">
        <f>I22+I23+I25+I26+I27</f>
        <v>103029.4</v>
      </c>
      <c r="J21" s="40"/>
      <c r="K21" s="40"/>
      <c r="L21" s="40">
        <f>L22+L23+L25+L26+L27</f>
        <v>126277.40000000001</v>
      </c>
      <c r="M21" s="48">
        <v>32</v>
      </c>
      <c r="N21" s="38"/>
    </row>
    <row r="22" spans="1:14" ht="162.6" customHeight="1">
      <c r="A22" s="15" t="s">
        <v>121</v>
      </c>
      <c r="B22" s="17" t="s">
        <v>36</v>
      </c>
      <c r="C22" s="45">
        <v>41658.800000000003</v>
      </c>
      <c r="D22" s="49">
        <v>53042</v>
      </c>
      <c r="E22" s="45"/>
      <c r="F22" s="45"/>
      <c r="G22" s="45">
        <f>D22+C22</f>
        <v>94700.800000000003</v>
      </c>
      <c r="H22" s="45">
        <v>8585.7999999999993</v>
      </c>
      <c r="I22" s="45">
        <v>14181.9</v>
      </c>
      <c r="J22" s="45"/>
      <c r="K22" s="45"/>
      <c r="L22" s="45">
        <f>I22+H22</f>
        <v>22767.699999999997</v>
      </c>
      <c r="M22" s="50">
        <v>24</v>
      </c>
      <c r="N22" s="46" t="s">
        <v>170</v>
      </c>
    </row>
    <row r="23" spans="1:14" ht="409.15" customHeight="1">
      <c r="A23" s="78" t="s">
        <v>122</v>
      </c>
      <c r="B23" s="18" t="s">
        <v>41</v>
      </c>
      <c r="C23" s="97">
        <v>60186</v>
      </c>
      <c r="D23" s="97">
        <v>233897</v>
      </c>
      <c r="E23" s="97"/>
      <c r="F23" s="51"/>
      <c r="G23" s="97">
        <f>D23+C23</f>
        <v>294083</v>
      </c>
      <c r="H23" s="99">
        <v>14435.1</v>
      </c>
      <c r="I23" s="97">
        <v>87724.1</v>
      </c>
      <c r="J23" s="97"/>
      <c r="K23" s="97"/>
      <c r="L23" s="99">
        <f>I23+H23</f>
        <v>102159.20000000001</v>
      </c>
      <c r="M23" s="97">
        <v>34.700000000000003</v>
      </c>
      <c r="N23" s="38" t="s">
        <v>145</v>
      </c>
    </row>
    <row r="24" spans="1:14" ht="120.6" customHeight="1">
      <c r="A24" s="102"/>
      <c r="B24" s="18"/>
      <c r="C24" s="98"/>
      <c r="D24" s="98"/>
      <c r="E24" s="98"/>
      <c r="F24" s="51"/>
      <c r="G24" s="98"/>
      <c r="H24" s="100"/>
      <c r="I24" s="101"/>
      <c r="J24" s="101"/>
      <c r="K24" s="101"/>
      <c r="L24" s="100"/>
      <c r="M24" s="98"/>
      <c r="N24" s="68" t="s">
        <v>146</v>
      </c>
    </row>
    <row r="25" spans="1:14" ht="52.9" customHeight="1">
      <c r="A25" s="15" t="s">
        <v>123</v>
      </c>
      <c r="B25" s="19" t="s">
        <v>37</v>
      </c>
      <c r="C25" s="52">
        <v>2392</v>
      </c>
      <c r="D25" s="53">
        <v>1302</v>
      </c>
      <c r="E25" s="52"/>
      <c r="F25" s="52"/>
      <c r="G25" s="52">
        <f>D25+C25</f>
        <v>3694</v>
      </c>
      <c r="H25" s="52"/>
      <c r="I25" s="52">
        <v>1123.4000000000001</v>
      </c>
      <c r="J25" s="52"/>
      <c r="K25" s="52"/>
      <c r="L25" s="52">
        <f>I25+H25</f>
        <v>1123.4000000000001</v>
      </c>
      <c r="M25" s="52">
        <v>30.4</v>
      </c>
      <c r="N25" s="38" t="s">
        <v>143</v>
      </c>
    </row>
    <row r="26" spans="1:14" ht="115.9" customHeight="1">
      <c r="A26" s="15" t="s">
        <v>124</v>
      </c>
      <c r="B26" s="16" t="s">
        <v>53</v>
      </c>
      <c r="C26" s="52">
        <v>282.5</v>
      </c>
      <c r="D26" s="53"/>
      <c r="E26" s="52"/>
      <c r="F26" s="52"/>
      <c r="G26" s="52">
        <v>282.5</v>
      </c>
      <c r="H26" s="52">
        <v>0</v>
      </c>
      <c r="I26" s="52"/>
      <c r="J26" s="52"/>
      <c r="K26" s="52"/>
      <c r="L26" s="54">
        <v>0</v>
      </c>
      <c r="M26" s="55">
        <v>0</v>
      </c>
      <c r="N26" s="38" t="s">
        <v>148</v>
      </c>
    </row>
    <row r="27" spans="1:14" ht="33.6" customHeight="1">
      <c r="A27" s="20" t="s">
        <v>125</v>
      </c>
      <c r="B27" s="3" t="s">
        <v>54</v>
      </c>
      <c r="C27" s="52">
        <v>1465.2</v>
      </c>
      <c r="D27" s="53"/>
      <c r="E27" s="52"/>
      <c r="F27" s="52"/>
      <c r="G27" s="52">
        <v>1465.2</v>
      </c>
      <c r="H27" s="52">
        <v>227.1</v>
      </c>
      <c r="I27" s="52"/>
      <c r="J27" s="52"/>
      <c r="K27" s="52"/>
      <c r="L27" s="52">
        <v>227.1</v>
      </c>
      <c r="M27" s="52">
        <v>15.5</v>
      </c>
      <c r="N27" s="38" t="s">
        <v>144</v>
      </c>
    </row>
    <row r="28" spans="1:14" ht="17.25" customHeight="1">
      <c r="A28" s="71" t="s">
        <v>70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3"/>
    </row>
    <row r="29" spans="1:14" ht="47.25">
      <c r="A29" s="36" t="s">
        <v>17</v>
      </c>
      <c r="B29" s="56" t="s">
        <v>55</v>
      </c>
      <c r="C29" s="28">
        <f>C30+C31+C32+C33+C34+C35</f>
        <v>34608.699999999997</v>
      </c>
      <c r="D29" s="28"/>
      <c r="E29" s="28"/>
      <c r="F29" s="28"/>
      <c r="G29" s="28">
        <f>G30+G31+G32+G33+G34+G35</f>
        <v>34608.699999999997</v>
      </c>
      <c r="H29" s="28">
        <f>H30+H31+H32+H33+H34+H35</f>
        <v>9071.7000000000007</v>
      </c>
      <c r="I29" s="57"/>
      <c r="J29" s="57"/>
      <c r="K29" s="57"/>
      <c r="L29" s="28">
        <f>L30+L31+L32+L33+L34+L35</f>
        <v>9071.7000000000007</v>
      </c>
      <c r="M29" s="58" t="s">
        <v>99</v>
      </c>
      <c r="N29" s="41"/>
    </row>
    <row r="30" spans="1:14" ht="346.9" customHeight="1">
      <c r="A30" s="36" t="s">
        <v>104</v>
      </c>
      <c r="B30" s="34" t="s">
        <v>56</v>
      </c>
      <c r="C30" s="52">
        <v>14405.4</v>
      </c>
      <c r="D30" s="28"/>
      <c r="E30" s="28"/>
      <c r="F30" s="28"/>
      <c r="G30" s="52">
        <v>14405.4</v>
      </c>
      <c r="H30" s="59">
        <v>3877.9</v>
      </c>
      <c r="I30" s="57"/>
      <c r="J30" s="57"/>
      <c r="K30" s="57"/>
      <c r="L30" s="59">
        <v>3877.9</v>
      </c>
      <c r="M30" s="60">
        <v>27</v>
      </c>
      <c r="N30" s="41" t="s">
        <v>171</v>
      </c>
    </row>
    <row r="31" spans="1:14" ht="101.45" customHeight="1">
      <c r="A31" s="36" t="s">
        <v>105</v>
      </c>
      <c r="B31" s="3" t="s">
        <v>57</v>
      </c>
      <c r="C31" s="52">
        <v>18667.599999999999</v>
      </c>
      <c r="D31" s="28"/>
      <c r="E31" s="28"/>
      <c r="F31" s="28"/>
      <c r="G31" s="52">
        <v>18667.599999999999</v>
      </c>
      <c r="H31" s="52">
        <v>5067.7</v>
      </c>
      <c r="I31" s="52"/>
      <c r="J31" s="52"/>
      <c r="K31" s="52"/>
      <c r="L31" s="52">
        <v>5067.7</v>
      </c>
      <c r="M31" s="60" t="s">
        <v>94</v>
      </c>
      <c r="N31" s="41" t="s">
        <v>96</v>
      </c>
    </row>
    <row r="32" spans="1:14" ht="130.9" customHeight="1">
      <c r="A32" s="36" t="s">
        <v>106</v>
      </c>
      <c r="B32" s="3" t="s">
        <v>58</v>
      </c>
      <c r="C32" s="52">
        <v>345</v>
      </c>
      <c r="D32" s="28"/>
      <c r="E32" s="28"/>
      <c r="F32" s="28"/>
      <c r="G32" s="52">
        <v>345</v>
      </c>
      <c r="H32" s="52">
        <v>35</v>
      </c>
      <c r="I32" s="52"/>
      <c r="J32" s="52"/>
      <c r="K32" s="52"/>
      <c r="L32" s="52">
        <v>35</v>
      </c>
      <c r="M32" s="60" t="s">
        <v>91</v>
      </c>
      <c r="N32" s="41" t="s">
        <v>90</v>
      </c>
    </row>
    <row r="33" spans="1:14" ht="51.6" customHeight="1">
      <c r="A33" s="36" t="s">
        <v>107</v>
      </c>
      <c r="B33" s="61" t="s">
        <v>59</v>
      </c>
      <c r="C33" s="52">
        <v>734.2</v>
      </c>
      <c r="D33" s="28"/>
      <c r="E33" s="28"/>
      <c r="F33" s="28"/>
      <c r="G33" s="52">
        <v>734.2</v>
      </c>
      <c r="H33" s="52">
        <v>66.5</v>
      </c>
      <c r="I33" s="52"/>
      <c r="J33" s="52"/>
      <c r="K33" s="52"/>
      <c r="L33" s="52">
        <v>66.5</v>
      </c>
      <c r="M33" s="60" t="s">
        <v>93</v>
      </c>
      <c r="N33" s="41" t="s">
        <v>95</v>
      </c>
    </row>
    <row r="34" spans="1:14" ht="69.599999999999994" customHeight="1">
      <c r="A34" s="36" t="s">
        <v>108</v>
      </c>
      <c r="B34" s="61" t="s">
        <v>60</v>
      </c>
      <c r="C34" s="52">
        <v>55</v>
      </c>
      <c r="D34" s="28"/>
      <c r="E34" s="28"/>
      <c r="F34" s="28"/>
      <c r="G34" s="52">
        <v>55</v>
      </c>
      <c r="H34" s="52">
        <v>15</v>
      </c>
      <c r="I34" s="52"/>
      <c r="J34" s="52"/>
      <c r="K34" s="52"/>
      <c r="L34" s="52">
        <v>15</v>
      </c>
      <c r="M34" s="60" t="s">
        <v>98</v>
      </c>
      <c r="N34" s="41" t="s">
        <v>154</v>
      </c>
    </row>
    <row r="35" spans="1:14" ht="31.5">
      <c r="A35" s="36" t="s">
        <v>126</v>
      </c>
      <c r="B35" s="34" t="s">
        <v>61</v>
      </c>
      <c r="C35" s="52">
        <v>401.5</v>
      </c>
      <c r="D35" s="28"/>
      <c r="E35" s="28"/>
      <c r="F35" s="28"/>
      <c r="G35" s="52">
        <v>401.5</v>
      </c>
      <c r="H35" s="52">
        <v>9.6</v>
      </c>
      <c r="I35" s="52"/>
      <c r="J35" s="52"/>
      <c r="K35" s="52"/>
      <c r="L35" s="52">
        <v>9.6</v>
      </c>
      <c r="M35" s="60" t="s">
        <v>97</v>
      </c>
      <c r="N35" s="67" t="s">
        <v>161</v>
      </c>
    </row>
    <row r="36" spans="1:14" ht="15.75" customHeight="1">
      <c r="A36" s="71" t="s">
        <v>6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3"/>
    </row>
    <row r="37" spans="1:14" ht="162" customHeight="1">
      <c r="A37" s="15" t="s">
        <v>109</v>
      </c>
      <c r="B37" s="1" t="s">
        <v>62</v>
      </c>
      <c r="C37" s="28">
        <v>16628.8</v>
      </c>
      <c r="D37" s="28"/>
      <c r="E37" s="52"/>
      <c r="F37" s="28"/>
      <c r="G37" s="28">
        <v>16628.8</v>
      </c>
      <c r="H37" s="28">
        <v>3867.8</v>
      </c>
      <c r="I37" s="28"/>
      <c r="J37" s="28"/>
      <c r="K37" s="28"/>
      <c r="L37" s="28">
        <v>3867.8</v>
      </c>
      <c r="M37" s="28">
        <v>23.3</v>
      </c>
      <c r="N37" s="41" t="s">
        <v>92</v>
      </c>
    </row>
    <row r="38" spans="1:14">
      <c r="A38" s="71" t="s">
        <v>7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3"/>
    </row>
    <row r="39" spans="1:14" ht="130.9" customHeight="1">
      <c r="A39" s="15" t="s">
        <v>18</v>
      </c>
      <c r="B39" s="1" t="s">
        <v>63</v>
      </c>
      <c r="C39" s="28">
        <v>1416.5</v>
      </c>
      <c r="D39" s="28"/>
      <c r="E39" s="28"/>
      <c r="F39" s="28"/>
      <c r="G39" s="28">
        <v>1416.5</v>
      </c>
      <c r="H39" s="28">
        <v>357.4</v>
      </c>
      <c r="I39" s="28"/>
      <c r="J39" s="28"/>
      <c r="K39" s="28"/>
      <c r="L39" s="28">
        <v>357.4</v>
      </c>
      <c r="M39" s="28">
        <v>25.2</v>
      </c>
      <c r="N39" s="16" t="s">
        <v>153</v>
      </c>
    </row>
    <row r="40" spans="1:14" ht="18" customHeight="1">
      <c r="A40" s="71" t="s">
        <v>69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3"/>
    </row>
    <row r="41" spans="1:14" ht="99.6" customHeight="1">
      <c r="A41" s="15" t="s">
        <v>19</v>
      </c>
      <c r="B41" s="1" t="s">
        <v>64</v>
      </c>
      <c r="C41" s="28">
        <v>580</v>
      </c>
      <c r="D41" s="52"/>
      <c r="E41" s="52"/>
      <c r="F41" s="52"/>
      <c r="G41" s="28">
        <v>580</v>
      </c>
      <c r="H41" s="28">
        <v>49.7</v>
      </c>
      <c r="I41" s="28"/>
      <c r="J41" s="28"/>
      <c r="K41" s="28"/>
      <c r="L41" s="28">
        <v>49.7</v>
      </c>
      <c r="M41" s="28">
        <v>8.6</v>
      </c>
      <c r="N41" s="16" t="s">
        <v>162</v>
      </c>
    </row>
    <row r="42" spans="1:14" ht="31.5">
      <c r="A42" s="15" t="s">
        <v>110</v>
      </c>
      <c r="B42" s="1" t="s">
        <v>65</v>
      </c>
      <c r="C42" s="28">
        <f>C43+C44+C45</f>
        <v>3447.1</v>
      </c>
      <c r="D42" s="28">
        <f>D44</f>
        <v>36324</v>
      </c>
      <c r="E42" s="28"/>
      <c r="F42" s="28"/>
      <c r="G42" s="28">
        <f>G43+G44+G45</f>
        <v>39771.1</v>
      </c>
      <c r="H42" s="28">
        <v>562.5</v>
      </c>
      <c r="I42" s="28">
        <v>7125.8</v>
      </c>
      <c r="J42" s="28"/>
      <c r="K42" s="28"/>
      <c r="L42" s="28">
        <v>7688.3</v>
      </c>
      <c r="M42" s="28">
        <v>19.3</v>
      </c>
      <c r="N42" s="16"/>
    </row>
    <row r="43" spans="1:14" ht="102" customHeight="1">
      <c r="A43" s="15" t="s">
        <v>127</v>
      </c>
      <c r="B43" s="3" t="s">
        <v>66</v>
      </c>
      <c r="C43" s="52">
        <v>1712</v>
      </c>
      <c r="D43" s="52"/>
      <c r="E43" s="52"/>
      <c r="F43" s="52"/>
      <c r="G43" s="52">
        <f>C43</f>
        <v>1712</v>
      </c>
      <c r="H43" s="52">
        <v>326.8</v>
      </c>
      <c r="I43" s="52"/>
      <c r="J43" s="52"/>
      <c r="K43" s="52"/>
      <c r="L43" s="52">
        <v>326.8</v>
      </c>
      <c r="M43" s="52">
        <v>19.100000000000001</v>
      </c>
      <c r="N43" s="16" t="s">
        <v>163</v>
      </c>
    </row>
    <row r="44" spans="1:14" ht="47.25">
      <c r="A44" s="15" t="s">
        <v>128</v>
      </c>
      <c r="B44" s="3" t="s">
        <v>67</v>
      </c>
      <c r="C44" s="52">
        <v>20</v>
      </c>
      <c r="D44" s="52">
        <v>36324</v>
      </c>
      <c r="E44" s="52"/>
      <c r="F44" s="52"/>
      <c r="G44" s="52">
        <f>D44+C44</f>
        <v>36344</v>
      </c>
      <c r="H44" s="52">
        <v>0</v>
      </c>
      <c r="I44" s="52">
        <v>7125.8</v>
      </c>
      <c r="J44" s="52"/>
      <c r="K44" s="52"/>
      <c r="L44" s="52">
        <v>7125.8</v>
      </c>
      <c r="M44" s="52">
        <v>19.600000000000001</v>
      </c>
      <c r="N44" s="16" t="s">
        <v>149</v>
      </c>
    </row>
    <row r="45" spans="1:14" ht="47.25">
      <c r="A45" s="15" t="s">
        <v>129</v>
      </c>
      <c r="B45" s="3" t="s">
        <v>68</v>
      </c>
      <c r="C45" s="52">
        <v>1715.1</v>
      </c>
      <c r="D45" s="52"/>
      <c r="E45" s="52"/>
      <c r="F45" s="52"/>
      <c r="G45" s="52">
        <v>1715.1</v>
      </c>
      <c r="H45" s="52">
        <v>235.7</v>
      </c>
      <c r="I45" s="52"/>
      <c r="J45" s="52"/>
      <c r="K45" s="52"/>
      <c r="L45" s="52">
        <v>235.7</v>
      </c>
      <c r="M45" s="52">
        <v>13.7</v>
      </c>
      <c r="N45" s="16" t="s">
        <v>147</v>
      </c>
    </row>
    <row r="46" spans="1:14">
      <c r="A46" s="87" t="s">
        <v>39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3"/>
    </row>
    <row r="47" spans="1:14" ht="94.9" customHeight="1">
      <c r="A47" s="15" t="s">
        <v>20</v>
      </c>
      <c r="B47" s="56" t="s">
        <v>71</v>
      </c>
      <c r="C47" s="28">
        <v>576</v>
      </c>
      <c r="D47" s="52"/>
      <c r="E47" s="52"/>
      <c r="F47" s="28"/>
      <c r="G47" s="28">
        <f>F47+C47</f>
        <v>576</v>
      </c>
      <c r="H47" s="28">
        <v>10</v>
      </c>
      <c r="I47" s="28"/>
      <c r="J47" s="28"/>
      <c r="K47" s="28"/>
      <c r="L47" s="28">
        <v>10</v>
      </c>
      <c r="M47" s="28">
        <v>1.7</v>
      </c>
      <c r="N47" s="41" t="s">
        <v>142</v>
      </c>
    </row>
    <row r="48" spans="1:14" ht="16.5" customHeight="1">
      <c r="A48" s="71" t="s">
        <v>8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3"/>
    </row>
    <row r="49" spans="1:14" ht="63.6" customHeight="1">
      <c r="A49" s="22" t="s">
        <v>21</v>
      </c>
      <c r="B49" s="1" t="s">
        <v>72</v>
      </c>
      <c r="C49" s="28">
        <f>C50+C51+C52</f>
        <v>356</v>
      </c>
      <c r="D49" s="28"/>
      <c r="E49" s="28"/>
      <c r="F49" s="28"/>
      <c r="G49" s="28">
        <f>G50+G51+G52</f>
        <v>356</v>
      </c>
      <c r="H49" s="28">
        <v>5</v>
      </c>
      <c r="I49" s="28"/>
      <c r="J49" s="28"/>
      <c r="K49" s="28"/>
      <c r="L49" s="28">
        <v>5</v>
      </c>
      <c r="M49" s="28">
        <v>1.4</v>
      </c>
      <c r="N49" s="22"/>
    </row>
    <row r="50" spans="1:14" ht="209.45" customHeight="1">
      <c r="A50" s="22" t="s">
        <v>130</v>
      </c>
      <c r="B50" s="3" t="s">
        <v>73</v>
      </c>
      <c r="C50" s="52">
        <v>35</v>
      </c>
      <c r="D50" s="52"/>
      <c r="E50" s="52"/>
      <c r="F50" s="52"/>
      <c r="G50" s="52">
        <v>35</v>
      </c>
      <c r="H50" s="52">
        <v>0</v>
      </c>
      <c r="I50" s="28"/>
      <c r="J50" s="28"/>
      <c r="K50" s="28"/>
      <c r="L50" s="52">
        <v>0</v>
      </c>
      <c r="M50" s="52">
        <v>0</v>
      </c>
      <c r="N50" s="62" t="s">
        <v>152</v>
      </c>
    </row>
    <row r="51" spans="1:14" ht="82.9" customHeight="1">
      <c r="A51" s="29" t="s">
        <v>131</v>
      </c>
      <c r="B51" s="61" t="s">
        <v>74</v>
      </c>
      <c r="C51" s="52">
        <v>187</v>
      </c>
      <c r="D51" s="52"/>
      <c r="E51" s="52"/>
      <c r="F51" s="52"/>
      <c r="G51" s="52">
        <v>187</v>
      </c>
      <c r="H51" s="52">
        <v>5</v>
      </c>
      <c r="I51" s="28"/>
      <c r="J51" s="28"/>
      <c r="K51" s="28"/>
      <c r="L51" s="52">
        <v>5</v>
      </c>
      <c r="M51" s="52">
        <v>2.7</v>
      </c>
      <c r="N51" s="62" t="s">
        <v>100</v>
      </c>
    </row>
    <row r="52" spans="1:14" ht="130.9" customHeight="1">
      <c r="A52" s="15" t="s">
        <v>132</v>
      </c>
      <c r="B52" s="3" t="s">
        <v>75</v>
      </c>
      <c r="C52" s="52">
        <v>134</v>
      </c>
      <c r="D52" s="52"/>
      <c r="E52" s="52"/>
      <c r="F52" s="52"/>
      <c r="G52" s="52">
        <v>134</v>
      </c>
      <c r="H52" s="52">
        <v>0</v>
      </c>
      <c r="I52" s="52"/>
      <c r="J52" s="52"/>
      <c r="K52" s="52"/>
      <c r="L52" s="52">
        <v>0</v>
      </c>
      <c r="M52" s="52">
        <v>0</v>
      </c>
      <c r="N52" s="41" t="s">
        <v>101</v>
      </c>
    </row>
    <row r="53" spans="1:14">
      <c r="A53" s="71" t="s">
        <v>9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3"/>
    </row>
    <row r="54" spans="1:14" ht="79.900000000000006" customHeight="1">
      <c r="A54" s="15" t="s">
        <v>111</v>
      </c>
      <c r="B54" s="1" t="s">
        <v>76</v>
      </c>
      <c r="C54" s="28">
        <v>140</v>
      </c>
      <c r="D54" s="28"/>
      <c r="E54" s="28"/>
      <c r="F54" s="28"/>
      <c r="G54" s="28">
        <v>140</v>
      </c>
      <c r="H54" s="28">
        <v>10.8</v>
      </c>
      <c r="I54" s="28"/>
      <c r="J54" s="28"/>
      <c r="K54" s="28"/>
      <c r="L54" s="28">
        <v>10.8</v>
      </c>
      <c r="M54" s="28">
        <v>7.7</v>
      </c>
      <c r="N54" s="16" t="s">
        <v>141</v>
      </c>
    </row>
    <row r="55" spans="1:14" ht="144.6" customHeight="1">
      <c r="A55" s="15" t="s">
        <v>22</v>
      </c>
      <c r="B55" s="32" t="s">
        <v>80</v>
      </c>
      <c r="C55" s="28">
        <v>30</v>
      </c>
      <c r="D55" s="28"/>
      <c r="E55" s="28"/>
      <c r="F55" s="28"/>
      <c r="G55" s="28">
        <v>30</v>
      </c>
      <c r="H55" s="28">
        <v>0</v>
      </c>
      <c r="I55" s="28"/>
      <c r="J55" s="28"/>
      <c r="K55" s="28"/>
      <c r="L55" s="28">
        <v>0</v>
      </c>
      <c r="M55" s="28">
        <v>0</v>
      </c>
      <c r="N55" s="16" t="s">
        <v>151</v>
      </c>
    </row>
    <row r="56" spans="1:14" ht="14.25" customHeight="1">
      <c r="A56" s="71" t="s">
        <v>10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3"/>
    </row>
    <row r="57" spans="1:14" ht="31.5">
      <c r="A57" s="30" t="s">
        <v>112</v>
      </c>
      <c r="B57" s="1" t="s">
        <v>81</v>
      </c>
      <c r="C57" s="26">
        <f>C58+C59+C60</f>
        <v>937.1</v>
      </c>
      <c r="D57" s="26"/>
      <c r="E57" s="26"/>
      <c r="F57" s="26"/>
      <c r="G57" s="26">
        <f>F57+C57</f>
        <v>937.1</v>
      </c>
      <c r="H57" s="26">
        <v>80</v>
      </c>
      <c r="I57" s="26"/>
      <c r="J57" s="26"/>
      <c r="K57" s="26"/>
      <c r="L57" s="26">
        <v>80</v>
      </c>
      <c r="M57" s="26">
        <v>8.5</v>
      </c>
      <c r="N57" s="22"/>
    </row>
    <row r="58" spans="1:14" ht="81" customHeight="1">
      <c r="A58" s="22" t="s">
        <v>133</v>
      </c>
      <c r="B58" s="4" t="s">
        <v>82</v>
      </c>
      <c r="C58" s="27">
        <v>256.10000000000002</v>
      </c>
      <c r="D58" s="27"/>
      <c r="E58" s="27"/>
      <c r="F58" s="27"/>
      <c r="G58" s="27">
        <v>256.10000000000002</v>
      </c>
      <c r="H58" s="27">
        <v>0</v>
      </c>
      <c r="I58" s="27"/>
      <c r="J58" s="27"/>
      <c r="K58" s="27"/>
      <c r="L58" s="27">
        <v>0</v>
      </c>
      <c r="M58" s="27">
        <v>0</v>
      </c>
      <c r="N58" s="22" t="s">
        <v>172</v>
      </c>
    </row>
    <row r="59" spans="1:14" ht="24" customHeight="1">
      <c r="A59" s="22" t="s">
        <v>134</v>
      </c>
      <c r="B59" s="4" t="s">
        <v>83</v>
      </c>
      <c r="C59" s="27">
        <v>600</v>
      </c>
      <c r="D59" s="27"/>
      <c r="E59" s="27"/>
      <c r="F59" s="27"/>
      <c r="G59" s="27">
        <v>600</v>
      </c>
      <c r="H59" s="27">
        <v>80</v>
      </c>
      <c r="I59" s="27"/>
      <c r="J59" s="27"/>
      <c r="K59" s="27"/>
      <c r="L59" s="27">
        <v>80</v>
      </c>
      <c r="M59" s="27">
        <v>13.3</v>
      </c>
      <c r="N59" s="22" t="s">
        <v>156</v>
      </c>
    </row>
    <row r="60" spans="1:14" ht="63">
      <c r="A60" s="22" t="s">
        <v>135</v>
      </c>
      <c r="B60" s="4" t="s">
        <v>84</v>
      </c>
      <c r="C60" s="27">
        <v>81</v>
      </c>
      <c r="D60" s="27"/>
      <c r="E60" s="27"/>
      <c r="F60" s="27"/>
      <c r="G60" s="27">
        <v>81</v>
      </c>
      <c r="H60" s="27">
        <v>0</v>
      </c>
      <c r="I60" s="27"/>
      <c r="J60" s="27"/>
      <c r="K60" s="27"/>
      <c r="L60" s="27">
        <v>0</v>
      </c>
      <c r="M60" s="27">
        <v>0</v>
      </c>
      <c r="N60" s="22" t="s">
        <v>158</v>
      </c>
    </row>
    <row r="61" spans="1:14" ht="15" customHeight="1">
      <c r="A61" s="71" t="s">
        <v>11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3"/>
    </row>
    <row r="62" spans="1:14" ht="81" customHeight="1">
      <c r="A62" s="22" t="s">
        <v>113</v>
      </c>
      <c r="B62" s="1" t="s">
        <v>85</v>
      </c>
      <c r="C62" s="28">
        <v>200</v>
      </c>
      <c r="D62" s="28"/>
      <c r="E62" s="28"/>
      <c r="F62" s="28"/>
      <c r="G62" s="28">
        <v>200</v>
      </c>
      <c r="H62" s="28">
        <v>0</v>
      </c>
      <c r="I62" s="28"/>
      <c r="J62" s="28"/>
      <c r="K62" s="28"/>
      <c r="L62" s="28">
        <v>0</v>
      </c>
      <c r="M62" s="28">
        <v>0</v>
      </c>
      <c r="N62" s="22" t="s">
        <v>164</v>
      </c>
    </row>
    <row r="63" spans="1:14" ht="81" customHeight="1">
      <c r="A63" s="22" t="s">
        <v>114</v>
      </c>
      <c r="B63" s="1" t="s">
        <v>86</v>
      </c>
      <c r="C63" s="40">
        <f>C64+C65</f>
        <v>4500</v>
      </c>
      <c r="D63" s="63"/>
      <c r="E63" s="40"/>
      <c r="F63" s="63"/>
      <c r="G63" s="40">
        <f>G64+G65</f>
        <v>4500</v>
      </c>
      <c r="H63" s="40">
        <v>154.6</v>
      </c>
      <c r="I63" s="40"/>
      <c r="J63" s="40"/>
      <c r="K63" s="40"/>
      <c r="L63" s="40">
        <v>154.6</v>
      </c>
      <c r="M63" s="28">
        <v>3.4</v>
      </c>
      <c r="N63" s="16"/>
    </row>
    <row r="64" spans="1:14" ht="175.15" customHeight="1">
      <c r="A64" s="21" t="s">
        <v>136</v>
      </c>
      <c r="B64" s="5" t="s">
        <v>87</v>
      </c>
      <c r="C64" s="45">
        <v>4300</v>
      </c>
      <c r="D64" s="64"/>
      <c r="E64" s="45"/>
      <c r="F64" s="64"/>
      <c r="G64" s="45">
        <v>4300</v>
      </c>
      <c r="H64" s="45">
        <v>149.69999999999999</v>
      </c>
      <c r="I64" s="45"/>
      <c r="J64" s="45"/>
      <c r="K64" s="45"/>
      <c r="L64" s="45">
        <v>149.69999999999999</v>
      </c>
      <c r="M64" s="65">
        <v>3.5</v>
      </c>
      <c r="N64" s="16" t="s">
        <v>138</v>
      </c>
    </row>
    <row r="65" spans="1:14" ht="39.6" customHeight="1">
      <c r="A65" s="21" t="s">
        <v>137</v>
      </c>
      <c r="B65" s="5" t="s">
        <v>88</v>
      </c>
      <c r="C65" s="45">
        <v>200</v>
      </c>
      <c r="D65" s="64"/>
      <c r="E65" s="45"/>
      <c r="F65" s="64"/>
      <c r="G65" s="45">
        <v>200</v>
      </c>
      <c r="H65" s="45">
        <v>4.9000000000000004</v>
      </c>
      <c r="I65" s="45"/>
      <c r="J65" s="45"/>
      <c r="K65" s="45"/>
      <c r="L65" s="45">
        <v>4.9000000000000004</v>
      </c>
      <c r="M65" s="65">
        <v>2.5</v>
      </c>
      <c r="N65" s="16" t="s">
        <v>139</v>
      </c>
    </row>
    <row r="66" spans="1:14">
      <c r="A66" s="83" t="s">
        <v>12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</row>
    <row r="67" spans="1:14" ht="50.45" customHeight="1">
      <c r="A67" s="22" t="s">
        <v>115</v>
      </c>
      <c r="B67" s="32" t="s">
        <v>77</v>
      </c>
      <c r="C67" s="35">
        <f>C68+C69</f>
        <v>13445.9</v>
      </c>
      <c r="D67" s="57"/>
      <c r="E67" s="35"/>
      <c r="F67" s="28"/>
      <c r="G67" s="28">
        <f>G68+G69</f>
        <v>13445.9</v>
      </c>
      <c r="H67" s="28">
        <v>645.6</v>
      </c>
      <c r="I67" s="28"/>
      <c r="J67" s="28"/>
      <c r="K67" s="28"/>
      <c r="L67" s="28">
        <v>645.6</v>
      </c>
      <c r="M67" s="28">
        <v>4.8</v>
      </c>
      <c r="N67" s="22"/>
    </row>
    <row r="68" spans="1:14" ht="69.599999999999994" customHeight="1">
      <c r="A68" s="21" t="s">
        <v>116</v>
      </c>
      <c r="B68" s="3" t="s">
        <v>78</v>
      </c>
      <c r="C68" s="66">
        <v>11301.5</v>
      </c>
      <c r="D68" s="15"/>
      <c r="E68" s="66"/>
      <c r="F68" s="52"/>
      <c r="G68" s="52">
        <v>11301.5</v>
      </c>
      <c r="H68" s="52">
        <v>0</v>
      </c>
      <c r="I68" s="52"/>
      <c r="J68" s="52"/>
      <c r="K68" s="52"/>
      <c r="L68" s="52">
        <v>0</v>
      </c>
      <c r="M68" s="52">
        <v>0</v>
      </c>
      <c r="N68" s="22" t="s">
        <v>157</v>
      </c>
    </row>
    <row r="69" spans="1:14" ht="36" customHeight="1">
      <c r="A69" s="21" t="s">
        <v>117</v>
      </c>
      <c r="B69" s="3" t="s">
        <v>79</v>
      </c>
      <c r="C69" s="52">
        <v>2144.4</v>
      </c>
      <c r="D69" s="15"/>
      <c r="E69" s="52"/>
      <c r="F69" s="52"/>
      <c r="G69" s="52">
        <v>2144.4</v>
      </c>
      <c r="H69" s="52">
        <v>645.6</v>
      </c>
      <c r="I69" s="52"/>
      <c r="J69" s="52"/>
      <c r="K69" s="52"/>
      <c r="L69" s="52">
        <v>645.6</v>
      </c>
      <c r="M69" s="52">
        <f>L69/G69*100</f>
        <v>30.106323447118079</v>
      </c>
      <c r="N69" s="22" t="s">
        <v>140</v>
      </c>
    </row>
    <row r="70" spans="1:14" ht="18" customHeight="1">
      <c r="A70" s="15"/>
      <c r="B70" s="23" t="s">
        <v>13</v>
      </c>
      <c r="C70" s="28">
        <f>C67+C63+C62+C57+C55+C54+C49+C47+C42+C41+C39+C37+C29+C21+C19+C16+C14+C13+C11+C7</f>
        <v>188005.9</v>
      </c>
      <c r="D70" s="28">
        <f>D42+D21+D7</f>
        <v>324565</v>
      </c>
      <c r="E70" s="28">
        <v>0</v>
      </c>
      <c r="F70" s="28">
        <v>0</v>
      </c>
      <c r="G70" s="28">
        <f>G67+G63+G62+G57+G55+G54+G49+G47+G42+G41+G39+G37+G29+G21+G19+G16+G14+G13+G11+G7</f>
        <v>512570.89999999997</v>
      </c>
      <c r="H70" s="28">
        <f>H67+H63+H62+H57+H55+H54+H49+H47+H42+H41+H39+H37+H29+H21+H19+H16+H14+H13+H11+H7</f>
        <v>38124.199999999997</v>
      </c>
      <c r="I70" s="28">
        <f>I67+I63+I62+I57+I55+I54+I49+I47+I42+I41+I39+I37+I29+I21+I19+I16+I14+I13+I11+I7</f>
        <v>110155.2</v>
      </c>
      <c r="J70" s="28">
        <f>J67+J63+J62+J57+J55+J54+J47+J42+J41+J39+J37+J29+J21+J19+J16+J14+J13+J11+J7</f>
        <v>0</v>
      </c>
      <c r="K70" s="28">
        <f>K67+K63+K62+K57+K55+K54+K49+K47+K42+K41+K39+K37+K29+K21+K19+K16+K14+K13+K11+K7</f>
        <v>0</v>
      </c>
      <c r="L70" s="28">
        <f>L67+L63+L62+L57+L55+L54+L49+L47+L42+L41+L39+L37+L29+L21+L19+L16+L14+L13+L11+L7</f>
        <v>148279.40000000002</v>
      </c>
      <c r="M70" s="28">
        <f>L70/G70*100</f>
        <v>28.928563833803288</v>
      </c>
      <c r="N70" s="15"/>
    </row>
    <row r="72" spans="1:14">
      <c r="A72" s="82" t="s">
        <v>167</v>
      </c>
      <c r="B72" s="82"/>
    </row>
    <row r="73" spans="1:14">
      <c r="A73" s="2" t="s">
        <v>32</v>
      </c>
      <c r="J73" s="24" t="s">
        <v>33</v>
      </c>
    </row>
    <row r="76" spans="1:14">
      <c r="A76" s="2" t="s">
        <v>30</v>
      </c>
    </row>
    <row r="77" spans="1:14" ht="14.25" customHeight="1">
      <c r="A77" s="82" t="s">
        <v>150</v>
      </c>
      <c r="B77" s="82"/>
    </row>
    <row r="78" spans="1:14" ht="6" customHeight="1"/>
  </sheetData>
  <sheetProtection password="CC21" sheet="1" objects="1" scenarios="1"/>
  <mergeCells count="50">
    <mergeCell ref="N8:N9"/>
    <mergeCell ref="A15:N15"/>
    <mergeCell ref="A20:N20"/>
    <mergeCell ref="I16:I17"/>
    <mergeCell ref="M23:M24"/>
    <mergeCell ref="L23:L24"/>
    <mergeCell ref="K23:K24"/>
    <mergeCell ref="J23:J24"/>
    <mergeCell ref="I23:I24"/>
    <mergeCell ref="H23:H24"/>
    <mergeCell ref="G23:G24"/>
    <mergeCell ref="E23:E24"/>
    <mergeCell ref="D23:D24"/>
    <mergeCell ref="C23:C24"/>
    <mergeCell ref="A23:A24"/>
    <mergeCell ref="M3:M4"/>
    <mergeCell ref="N3:N4"/>
    <mergeCell ref="C3:G3"/>
    <mergeCell ref="H3:L3"/>
    <mergeCell ref="A6:N6"/>
    <mergeCell ref="A77:B77"/>
    <mergeCell ref="A66:N66"/>
    <mergeCell ref="A61:N61"/>
    <mergeCell ref="A56:N56"/>
    <mergeCell ref="N16:N17"/>
    <mergeCell ref="A36:N36"/>
    <mergeCell ref="A48:N48"/>
    <mergeCell ref="A53:N53"/>
    <mergeCell ref="A28:N28"/>
    <mergeCell ref="A40:N40"/>
    <mergeCell ref="A46:N46"/>
    <mergeCell ref="A38:N38"/>
    <mergeCell ref="J16:J17"/>
    <mergeCell ref="A72:B72"/>
    <mergeCell ref="A1:N1"/>
    <mergeCell ref="A18:N18"/>
    <mergeCell ref="C16:C17"/>
    <mergeCell ref="B16:B17"/>
    <mergeCell ref="A16:A17"/>
    <mergeCell ref="H16:H17"/>
    <mergeCell ref="G16:G17"/>
    <mergeCell ref="F16:F17"/>
    <mergeCell ref="E16:E17"/>
    <mergeCell ref="D16:D17"/>
    <mergeCell ref="A12:N12"/>
    <mergeCell ref="M16:M17"/>
    <mergeCell ref="L16:L17"/>
    <mergeCell ref="K16:K17"/>
    <mergeCell ref="A3:A4"/>
    <mergeCell ref="B3:B4"/>
  </mergeCells>
  <pageMargins left="0.39370078740157483" right="0" top="0" bottom="0" header="0.31496062992125984" footer="0.31496062992125984"/>
  <pageSetup paperSize="9" scale="59" orientation="landscape" r:id="rId1"/>
  <colBreaks count="1" manualBreakCount="1">
    <brk id="14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Лист1!Область_печати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Керш М</dc:creator>
  <cp:lastModifiedBy>Skonina</cp:lastModifiedBy>
  <cp:lastPrinted>2014-05-06T10:03:59Z</cp:lastPrinted>
  <dcterms:created xsi:type="dcterms:W3CDTF">2011-07-04T07:10:28Z</dcterms:created>
  <dcterms:modified xsi:type="dcterms:W3CDTF">2021-04-15T04:03:13Z</dcterms:modified>
</cp:coreProperties>
</file>