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4" i="1"/>
  <c r="H22" s="1"/>
  <c r="I22"/>
  <c r="H41"/>
  <c r="H40" s="1"/>
  <c r="L40" l="1"/>
  <c r="K40"/>
  <c r="J40"/>
  <c r="I40"/>
  <c r="I39" s="1"/>
  <c r="L39"/>
  <c r="K39"/>
  <c r="J39"/>
  <c r="L35"/>
  <c r="K35"/>
  <c r="J35"/>
  <c r="I35"/>
  <c r="H35"/>
  <c r="L30"/>
  <c r="L27" s="1"/>
  <c r="L22" s="1"/>
  <c r="L26" s="1"/>
  <c r="K30"/>
  <c r="K27" s="1"/>
  <c r="K22" s="1"/>
  <c r="K26" s="1"/>
  <c r="J30"/>
  <c r="I30"/>
  <c r="H30"/>
  <c r="H27" s="1"/>
  <c r="J27"/>
  <c r="J22" s="1"/>
  <c r="J26" s="1"/>
  <c r="I27"/>
  <c r="I26"/>
  <c r="H23"/>
</calcChain>
</file>

<file path=xl/sharedStrings.xml><?xml version="1.0" encoding="utf-8"?>
<sst xmlns="http://schemas.openxmlformats.org/spreadsheetml/2006/main" count="106" uniqueCount="81">
  <si>
    <t xml:space="preserve">Приложение 1 </t>
  </si>
  <si>
    <t>к постановлению администрации</t>
  </si>
  <si>
    <t>Усть-Абаканского района</t>
  </si>
  <si>
    <t>от ___________ №______</t>
  </si>
  <si>
    <t>Приложение</t>
  </si>
  <si>
    <t>«Развитие агропромышленного комплекса Усть-Абаканского района и социальной сферы на селе  (2014 - 2020 годы)»</t>
  </si>
  <si>
    <t>Программные мероприятия на 2016-2020 годы</t>
  </si>
  <si>
    <t>Статус N п/п &lt;1&gt;</t>
  </si>
  <si>
    <t>Наименование государственной программы, подпрограммы государственной программы, ведомственной, региональной, долгосрочной целевой программы, основных мероприятий и мероприятий</t>
  </si>
  <si>
    <t>Ответственный исполнитель, соисполнители</t>
  </si>
  <si>
    <t>Код бюджетной классификации &lt;2&gt;</t>
  </si>
  <si>
    <t>Расходы &lt;3&gt; руб.), годы</t>
  </si>
  <si>
    <t xml:space="preserve">ожидаемый результат </t>
  </si>
  <si>
    <t>основные направления реализации</t>
  </si>
  <si>
    <t>Связь с показателями муниципальной программы (номер показателя, характеризующего результат реализации основного мероприятия)</t>
  </si>
  <si>
    <t>ГРБС</t>
  </si>
  <si>
    <t>Рз Пр</t>
  </si>
  <si>
    <t>ЦСР</t>
  </si>
  <si>
    <t>ВР</t>
  </si>
  <si>
    <t>Муниципальная программа</t>
  </si>
  <si>
    <t>всего</t>
  </si>
  <si>
    <t>X</t>
  </si>
  <si>
    <t>средства федерального бюджета</t>
  </si>
  <si>
    <t>-средства республиканского бюджета</t>
  </si>
  <si>
    <t xml:space="preserve">средства районного бюджета </t>
  </si>
  <si>
    <t>Управление землепользования</t>
  </si>
  <si>
    <t>Подпрограмма 1</t>
  </si>
  <si>
    <t>«Создание общих условий функционирования сельского хозяйства и регулирования рынков сельскохозяйственной продукции, сырья и продовольствия»</t>
  </si>
  <si>
    <t>30100 00000</t>
  </si>
  <si>
    <t xml:space="preserve">Основное мероприятие 1 </t>
  </si>
  <si>
    <t>Повышение эффективности функционирования агропромышленного комплекса</t>
  </si>
  <si>
    <t>30101 00000</t>
  </si>
  <si>
    <t>увеличение обеспеченности кадрами; повышение престижа профессий в сельскохозяйственном производстве.</t>
  </si>
  <si>
    <t>1.1, 1.2</t>
  </si>
  <si>
    <t>Мероприятие 1</t>
  </si>
  <si>
    <t>Создание общих условий функционирования сельского хозяйства</t>
  </si>
  <si>
    <t>0405</t>
  </si>
  <si>
    <t>30101 22150</t>
  </si>
  <si>
    <t>обучение кадров, проведение конкурсов, ярмарок, мероприятий</t>
  </si>
  <si>
    <t>Основное мероприятие 2</t>
  </si>
  <si>
    <t>Обеспечение деятельности органов местного самоуправления</t>
  </si>
  <si>
    <t>30102 00000</t>
  </si>
  <si>
    <t>Органы местного самоуправления</t>
  </si>
  <si>
    <t>0401</t>
  </si>
  <si>
    <t>30102 03500</t>
  </si>
  <si>
    <t>обеспечение деятельности управления землепользования</t>
  </si>
  <si>
    <t>Основное мероприятие 3</t>
  </si>
  <si>
    <t xml:space="preserve">Содержание объекта по утилизации </t>
  </si>
  <si>
    <t>30103 00000</t>
  </si>
  <si>
    <t>Снижение количества отходов,размещаемых на несанкционированных свалках. Обеспечение захоронение биологических отходов на объекте "Биотермическая яма".</t>
  </si>
  <si>
    <t>1.3.</t>
  </si>
  <si>
    <t>Осуществление отдельных государственных полномочий по предупреждению и ликвидации болезней животных</t>
  </si>
  <si>
    <t>30103 70240</t>
  </si>
  <si>
    <t>обеспечение деятельности биотермической ямы</t>
  </si>
  <si>
    <t>Мероприятие 2</t>
  </si>
  <si>
    <t>Охрана биотермической ямы</t>
  </si>
  <si>
    <t>30103 22110</t>
  </si>
  <si>
    <t>охрана биотермической ямы</t>
  </si>
  <si>
    <t>Подпрограмма 2</t>
  </si>
  <si>
    <t xml:space="preserve"> «Устойчивое развитие сельских территорий»</t>
  </si>
  <si>
    <t>30200 00000</t>
  </si>
  <si>
    <t>-ввод и приобретение жилья – 1,04 тыс. кв. метров;</t>
  </si>
  <si>
    <t>2.1.</t>
  </si>
  <si>
    <t>Обеспечение благоустроенным жильем молодых семей и молодых специалистов, проживающих в сельской местности</t>
  </si>
  <si>
    <t>30201 00000</t>
  </si>
  <si>
    <t>Улучшение жилищных условий граждан, молодых семей и молодых специалистов, проживающих в сельской местности</t>
  </si>
  <si>
    <t>30201 14950</t>
  </si>
  <si>
    <t>Приобретение жилья для граждан, молодых семей и молодых специалистов, проживающих в сельской местности:</t>
  </si>
  <si>
    <t>- средства федерального бюджета</t>
  </si>
  <si>
    <t>30201 50173</t>
  </si>
  <si>
    <t>- средства республиканского бюджета</t>
  </si>
  <si>
    <t>30201 R0183</t>
  </si>
  <si>
    <t>- средства районного бюджета</t>
  </si>
  <si>
    <t>30201 L0183</t>
  </si>
  <si>
    <t>1 743 800</t>
  </si>
  <si>
    <t xml:space="preserve">к программе «Развитие агропромышленного </t>
  </si>
  <si>
    <t>комплекса Усть-Абаканского района и социальной</t>
  </si>
  <si>
    <t xml:space="preserve"> сферы на селе (2014-2020 годы)»</t>
  </si>
  <si>
    <t>И.о. Управделами администрации Усть-Абканского района</t>
  </si>
  <si>
    <t>О.В.Лемытская.</t>
  </si>
  <si>
    <t>Управление землепользования(средства РХ)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</si>
</sst>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Simplified Arabic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3" fontId="9" fillId="0" borderId="8" xfId="0" applyNumberFormat="1" applyFont="1" applyFill="1" applyBorder="1" applyAlignment="1">
      <alignment horizontal="center" vertical="top" wrapText="1"/>
    </xf>
    <xf numFmtId="3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 vertical="top"/>
    </xf>
    <xf numFmtId="49" fontId="10" fillId="0" borderId="8" xfId="0" applyNumberFormat="1" applyFont="1" applyBorder="1" applyAlignment="1">
      <alignment wrapText="1"/>
    </xf>
    <xf numFmtId="3" fontId="10" fillId="0" borderId="8" xfId="0" applyNumberFormat="1" applyFont="1" applyFill="1" applyBorder="1" applyAlignment="1">
      <alignment horizontal="center" vertical="top" wrapText="1"/>
    </xf>
    <xf numFmtId="3" fontId="3" fillId="0" borderId="5" xfId="0" applyNumberFormat="1" applyFont="1" applyBorder="1" applyAlignment="1">
      <alignment vertical="top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3" fontId="7" fillId="0" borderId="8" xfId="0" applyNumberFormat="1" applyFont="1" applyFill="1" applyBorder="1" applyAlignment="1">
      <alignment horizontal="center" vertical="top" wrapText="1"/>
    </xf>
    <xf numFmtId="3" fontId="11" fillId="0" borderId="5" xfId="0" applyNumberFormat="1" applyFont="1" applyBorder="1" applyAlignment="1">
      <alignment vertical="top"/>
    </xf>
    <xf numFmtId="0" fontId="11" fillId="0" borderId="5" xfId="0" applyFont="1" applyBorder="1"/>
    <xf numFmtId="0" fontId="11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vertical="top" wrapText="1"/>
    </xf>
    <xf numFmtId="3" fontId="7" fillId="0" borderId="5" xfId="0" applyNumberFormat="1" applyFont="1" applyFill="1" applyBorder="1" applyAlignment="1">
      <alignment horizontal="center" vertical="top"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justify" vertical="center" wrapText="1"/>
    </xf>
    <xf numFmtId="49" fontId="7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3" fontId="7" fillId="0" borderId="5" xfId="0" applyNumberFormat="1" applyFont="1" applyFill="1" applyBorder="1" applyAlignment="1">
      <alignment horizontal="center" wrapText="1"/>
    </xf>
    <xf numFmtId="16" fontId="13" fillId="0" borderId="5" xfId="0" applyNumberFormat="1" applyFont="1" applyBorder="1" applyAlignment="1">
      <alignment horizontal="center" vertical="top" wrapText="1"/>
    </xf>
    <xf numFmtId="0" fontId="11" fillId="0" borderId="5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/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5" fillId="0" borderId="12" xfId="0" applyFont="1" applyBorder="1"/>
    <xf numFmtId="49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3" fontId="7" fillId="0" borderId="1" xfId="0" applyNumberFormat="1" applyFont="1" applyFill="1" applyBorder="1" applyAlignment="1">
      <alignment horizontal="center" vertical="center" wrapText="1"/>
    </xf>
    <xf numFmtId="2" fontId="15" fillId="0" borderId="12" xfId="0" applyNumberFormat="1" applyFont="1" applyBorder="1"/>
    <xf numFmtId="0" fontId="0" fillId="0" borderId="12" xfId="0" applyBorder="1"/>
    <xf numFmtId="3" fontId="7" fillId="0" borderId="13" xfId="0" applyNumberFormat="1" applyFont="1" applyBorder="1" applyAlignment="1">
      <alignment horizontal="center" vertical="center"/>
    </xf>
    <xf numFmtId="0" fontId="15" fillId="0" borderId="13" xfId="0" applyFont="1" applyBorder="1"/>
    <xf numFmtId="2" fontId="15" fillId="0" borderId="13" xfId="0" applyNumberFormat="1" applyFont="1" applyBorder="1"/>
    <xf numFmtId="1" fontId="7" fillId="0" borderId="12" xfId="0" applyNumberFormat="1" applyFont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top" wrapText="1"/>
    </xf>
    <xf numFmtId="4" fontId="15" fillId="0" borderId="12" xfId="0" applyNumberFormat="1" applyFont="1" applyBorder="1"/>
    <xf numFmtId="0" fontId="1" fillId="0" borderId="0" xfId="0" applyFont="1"/>
    <xf numFmtId="0" fontId="11" fillId="0" borderId="5" xfId="0" applyFont="1" applyBorder="1" applyAlignment="1">
      <alignment vertical="top"/>
    </xf>
    <xf numFmtId="0" fontId="1" fillId="0" borderId="0" xfId="0" applyFont="1" applyAlignment="1"/>
    <xf numFmtId="0" fontId="1" fillId="0" borderId="5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7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14" xfId="0" applyFont="1" applyBorder="1" applyAlignment="1">
      <alignment vertical="top"/>
    </xf>
    <xf numFmtId="49" fontId="1" fillId="0" borderId="10" xfId="0" applyNumberFormat="1" applyFont="1" applyBorder="1" applyAlignment="1"/>
    <xf numFmtId="49" fontId="1" fillId="0" borderId="11" xfId="0" applyNumberFormat="1" applyFont="1" applyBorder="1" applyAlignment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1" applyFont="1" applyBorder="1" applyAlignment="1" applyProtection="1">
      <alignment horizontal="center" wrapText="1"/>
    </xf>
    <xf numFmtId="0" fontId="6" fillId="0" borderId="6" xfId="1" applyFont="1" applyBorder="1" applyAlignment="1" applyProtection="1">
      <alignment horizontal="center" wrapText="1"/>
    </xf>
    <xf numFmtId="0" fontId="6" fillId="0" borderId="7" xfId="1" applyFont="1" applyBorder="1" applyAlignment="1" applyProtection="1">
      <alignment horizont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5"/>
  <sheetViews>
    <sheetView tabSelected="1" topLeftCell="A28" zoomScale="170" zoomScaleNormal="170" workbookViewId="0">
      <selection activeCell="A31" sqref="A31:A34"/>
    </sheetView>
  </sheetViews>
  <sheetFormatPr defaultRowHeight="15"/>
  <cols>
    <col min="1" max="1" width="17.5703125" customWidth="1"/>
    <col min="2" max="2" width="24.42578125" customWidth="1"/>
    <col min="3" max="3" width="13.7109375" customWidth="1"/>
    <col min="4" max="7" width="0" hidden="1" customWidth="1"/>
    <col min="8" max="8" width="11.7109375" customWidth="1"/>
    <col min="12" max="12" width="8.7109375" customWidth="1"/>
    <col min="13" max="13" width="15.28515625" customWidth="1"/>
    <col min="14" max="14" width="16.42578125" customWidth="1"/>
    <col min="15" max="15" width="19.140625" customWidth="1"/>
  </cols>
  <sheetData>
    <row r="1" spans="1:15" ht="16.5">
      <c r="N1" s="1"/>
      <c r="O1" s="2" t="s">
        <v>0</v>
      </c>
    </row>
    <row r="2" spans="1:15" ht="16.5">
      <c r="N2" s="1"/>
      <c r="O2" s="2" t="s">
        <v>1</v>
      </c>
    </row>
    <row r="3" spans="1:15" ht="16.5">
      <c r="N3" s="1"/>
      <c r="O3" s="2" t="s">
        <v>2</v>
      </c>
    </row>
    <row r="4" spans="1:15" ht="16.5">
      <c r="N4" s="1"/>
      <c r="O4" s="2" t="s">
        <v>3</v>
      </c>
    </row>
    <row r="5" spans="1:15">
      <c r="N5" s="1"/>
      <c r="O5" s="1"/>
    </row>
    <row r="6" spans="1:15" ht="16.5">
      <c r="A6" s="3"/>
      <c r="N6" s="89" t="s">
        <v>4</v>
      </c>
      <c r="O6" s="89"/>
    </row>
    <row r="7" spans="1:15" ht="14.45" customHeight="1">
      <c r="A7" s="3"/>
      <c r="M7" s="68" t="s">
        <v>75</v>
      </c>
      <c r="N7" s="68"/>
      <c r="O7" s="68"/>
    </row>
    <row r="8" spans="1:15" ht="16.5">
      <c r="A8" s="3"/>
      <c r="M8" s="60" t="s">
        <v>76</v>
      </c>
      <c r="N8" s="60"/>
      <c r="O8" s="60"/>
    </row>
    <row r="9" spans="1:15" ht="16.5">
      <c r="A9" s="3"/>
      <c r="M9" s="68" t="s">
        <v>77</v>
      </c>
      <c r="N9" s="68"/>
      <c r="O9" s="68"/>
    </row>
    <row r="10" spans="1:15">
      <c r="A10" s="3"/>
      <c r="M10" s="69"/>
      <c r="N10" s="69"/>
      <c r="O10" s="69"/>
    </row>
    <row r="11" spans="1:15">
      <c r="A11" s="3"/>
      <c r="N11" s="90"/>
      <c r="O11" s="90"/>
    </row>
    <row r="12" spans="1:15">
      <c r="A12" s="91" t="s">
        <v>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4"/>
    </row>
    <row r="13" spans="1:15" ht="15.75" thickBot="1">
      <c r="A13" s="3"/>
    </row>
    <row r="14" spans="1:15" ht="15.75" thickBot="1">
      <c r="A14" s="93" t="s">
        <v>7</v>
      </c>
      <c r="B14" s="86" t="s">
        <v>8</v>
      </c>
      <c r="C14" s="86" t="s">
        <v>9</v>
      </c>
      <c r="D14" s="96" t="s">
        <v>10</v>
      </c>
      <c r="E14" s="97"/>
      <c r="F14" s="97"/>
      <c r="G14" s="98"/>
      <c r="H14" s="96" t="s">
        <v>11</v>
      </c>
      <c r="I14" s="97"/>
      <c r="J14" s="97"/>
      <c r="K14" s="97"/>
      <c r="L14" s="98"/>
      <c r="M14" s="99" t="s">
        <v>12</v>
      </c>
      <c r="N14" s="99" t="s">
        <v>13</v>
      </c>
      <c r="O14" s="99" t="s">
        <v>14</v>
      </c>
    </row>
    <row r="15" spans="1:15" ht="15.75" thickBot="1">
      <c r="A15" s="94"/>
      <c r="B15" s="87"/>
      <c r="C15" s="87"/>
      <c r="D15" s="86" t="s">
        <v>15</v>
      </c>
      <c r="E15" s="86" t="s">
        <v>16</v>
      </c>
      <c r="F15" s="86" t="s">
        <v>17</v>
      </c>
      <c r="G15" s="86" t="s">
        <v>18</v>
      </c>
      <c r="H15" s="86">
        <v>2016</v>
      </c>
      <c r="I15" s="86">
        <v>2017</v>
      </c>
      <c r="J15" s="86">
        <v>2018</v>
      </c>
      <c r="K15" s="86">
        <v>2019</v>
      </c>
      <c r="L15" s="86">
        <v>2020</v>
      </c>
      <c r="M15" s="99"/>
      <c r="N15" s="99"/>
      <c r="O15" s="99"/>
    </row>
    <row r="16" spans="1:15" ht="15.75" thickBot="1">
      <c r="A16" s="94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99"/>
      <c r="N16" s="99"/>
      <c r="O16" s="99"/>
    </row>
    <row r="17" spans="1:15" ht="15.75" thickBot="1">
      <c r="A17" s="94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99"/>
      <c r="N17" s="99"/>
      <c r="O17" s="99"/>
    </row>
    <row r="18" spans="1:15" ht="15.75" thickBot="1">
      <c r="A18" s="94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99"/>
      <c r="N18" s="99"/>
      <c r="O18" s="99"/>
    </row>
    <row r="19" spans="1:15" ht="15.75" thickBot="1">
      <c r="A19" s="94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99"/>
      <c r="N19" s="99"/>
      <c r="O19" s="99"/>
    </row>
    <row r="20" spans="1:15" ht="66.75" customHeight="1" thickBot="1">
      <c r="A20" s="95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99"/>
      <c r="N20" s="99"/>
      <c r="O20" s="99"/>
    </row>
    <row r="21" spans="1:15" ht="15.75" thickBot="1">
      <c r="A21" s="5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5">
        <v>7</v>
      </c>
      <c r="H21" s="5">
        <v>8</v>
      </c>
      <c r="I21" s="5">
        <v>9</v>
      </c>
      <c r="J21" s="5">
        <v>10</v>
      </c>
      <c r="K21" s="5">
        <v>11</v>
      </c>
      <c r="L21" s="5">
        <v>12</v>
      </c>
      <c r="M21" s="6">
        <v>13</v>
      </c>
      <c r="N21" s="6">
        <v>14</v>
      </c>
      <c r="O21" s="6">
        <v>15</v>
      </c>
    </row>
    <row r="22" spans="1:15" ht="15.75" thickBot="1">
      <c r="A22" s="82" t="s">
        <v>19</v>
      </c>
      <c r="B22" s="82" t="s">
        <v>5</v>
      </c>
      <c r="C22" s="7" t="s">
        <v>20</v>
      </c>
      <c r="D22" s="8" t="s">
        <v>21</v>
      </c>
      <c r="E22" s="8" t="s">
        <v>21</v>
      </c>
      <c r="F22" s="8" t="s">
        <v>21</v>
      </c>
      <c r="G22" s="8" t="s">
        <v>21</v>
      </c>
      <c r="H22" s="9">
        <f>H23+H24+H25</f>
        <v>17739200</v>
      </c>
      <c r="I22" s="9">
        <f>I24+I25</f>
        <v>7139800</v>
      </c>
      <c r="J22" s="9">
        <f>J27+J39</f>
        <v>7139800</v>
      </c>
      <c r="K22" s="9">
        <f>K27+K39</f>
        <v>7174800</v>
      </c>
      <c r="L22" s="9">
        <f>L27+L39</f>
        <v>7205800</v>
      </c>
      <c r="M22" s="10"/>
      <c r="N22" s="11"/>
      <c r="O22" s="12"/>
    </row>
    <row r="23" spans="1:15" ht="42" customHeight="1" thickBot="1">
      <c r="A23" s="83"/>
      <c r="B23" s="84"/>
      <c r="C23" s="13" t="s">
        <v>22</v>
      </c>
      <c r="D23" s="8"/>
      <c r="E23" s="8"/>
      <c r="F23" s="8"/>
      <c r="G23" s="8"/>
      <c r="H23" s="14">
        <f>H42</f>
        <v>3257600</v>
      </c>
      <c r="I23" s="14"/>
      <c r="J23" s="14"/>
      <c r="K23" s="14"/>
      <c r="L23" s="14"/>
      <c r="M23" s="15"/>
      <c r="N23" s="11"/>
      <c r="O23" s="12"/>
    </row>
    <row r="24" spans="1:15" ht="42.75" customHeight="1" thickBot="1">
      <c r="A24" s="83"/>
      <c r="B24" s="84"/>
      <c r="C24" s="13" t="s">
        <v>23</v>
      </c>
      <c r="D24" s="8"/>
      <c r="E24" s="8"/>
      <c r="F24" s="8"/>
      <c r="G24" s="8"/>
      <c r="H24" s="14">
        <f>H36+H37+H43</f>
        <v>6702600</v>
      </c>
      <c r="I24" s="14">
        <v>420000</v>
      </c>
      <c r="J24" s="14">
        <v>420000</v>
      </c>
      <c r="K24" s="14">
        <v>420000</v>
      </c>
      <c r="L24" s="14">
        <v>420000</v>
      </c>
      <c r="M24" s="15"/>
      <c r="N24" s="11"/>
      <c r="O24" s="12"/>
    </row>
    <row r="25" spans="1:15" ht="39.75" customHeight="1" thickBot="1">
      <c r="A25" s="83"/>
      <c r="B25" s="84"/>
      <c r="C25" s="13" t="s">
        <v>24</v>
      </c>
      <c r="D25" s="8"/>
      <c r="E25" s="8"/>
      <c r="F25" s="8"/>
      <c r="G25" s="8"/>
      <c r="H25" s="14">
        <v>7779000</v>
      </c>
      <c r="I25" s="14">
        <v>6719800</v>
      </c>
      <c r="J25" s="14">
        <v>6719800</v>
      </c>
      <c r="K25" s="14">
        <v>6754800</v>
      </c>
      <c r="L25" s="14">
        <v>6785800</v>
      </c>
      <c r="M25" s="15"/>
      <c r="N25" s="11"/>
      <c r="O25" s="12"/>
    </row>
    <row r="26" spans="1:15" ht="40.5" customHeight="1" thickBot="1">
      <c r="A26" s="83"/>
      <c r="B26" s="85"/>
      <c r="C26" s="16" t="s">
        <v>25</v>
      </c>
      <c r="D26" s="17"/>
      <c r="E26" s="17" t="s">
        <v>21</v>
      </c>
      <c r="F26" s="17" t="s">
        <v>21</v>
      </c>
      <c r="G26" s="17" t="s">
        <v>21</v>
      </c>
      <c r="H26" s="18">
        <v>17739200</v>
      </c>
      <c r="I26" s="18">
        <f>I22</f>
        <v>7139800</v>
      </c>
      <c r="J26" s="18">
        <f>J22</f>
        <v>7139800</v>
      </c>
      <c r="K26" s="18">
        <f>K22</f>
        <v>7174800</v>
      </c>
      <c r="L26" s="18">
        <f>L22</f>
        <v>7205800</v>
      </c>
      <c r="M26" s="19"/>
      <c r="N26" s="20"/>
      <c r="O26" s="21"/>
    </row>
    <row r="27" spans="1:15" ht="147.75" customHeight="1" thickBot="1">
      <c r="A27" s="61" t="s">
        <v>26</v>
      </c>
      <c r="B27" s="62" t="s">
        <v>27</v>
      </c>
      <c r="C27" s="63"/>
      <c r="D27" s="22"/>
      <c r="E27" s="22"/>
      <c r="F27" s="23" t="s">
        <v>28</v>
      </c>
      <c r="G27" s="22"/>
      <c r="H27" s="24">
        <f>H28+H30+H35</f>
        <v>6455200</v>
      </c>
      <c r="I27" s="24">
        <f t="shared" ref="I27:L27" si="0">I28+I30+I35</f>
        <v>6443800</v>
      </c>
      <c r="J27" s="24">
        <f t="shared" si="0"/>
        <v>6443800</v>
      </c>
      <c r="K27" s="24">
        <f t="shared" si="0"/>
        <v>6453800</v>
      </c>
      <c r="L27" s="24">
        <f t="shared" si="0"/>
        <v>6461800</v>
      </c>
      <c r="M27" s="20"/>
      <c r="N27" s="20"/>
      <c r="O27" s="21"/>
    </row>
    <row r="28" spans="1:15" ht="101.1" customHeight="1" thickBot="1">
      <c r="A28" s="64" t="s">
        <v>29</v>
      </c>
      <c r="B28" s="65" t="s">
        <v>30</v>
      </c>
      <c r="C28" s="65" t="s">
        <v>25</v>
      </c>
      <c r="D28" s="5"/>
      <c r="E28" s="23"/>
      <c r="F28" s="23" t="s">
        <v>31</v>
      </c>
      <c r="G28" s="5"/>
      <c r="H28" s="24">
        <v>100000</v>
      </c>
      <c r="I28" s="24">
        <v>100000</v>
      </c>
      <c r="J28" s="24">
        <v>100000</v>
      </c>
      <c r="K28" s="24">
        <v>104000</v>
      </c>
      <c r="L28" s="24">
        <v>107000</v>
      </c>
      <c r="M28" s="26" t="s">
        <v>32</v>
      </c>
      <c r="N28" s="59"/>
      <c r="O28" s="21" t="s">
        <v>33</v>
      </c>
    </row>
    <row r="29" spans="1:15" ht="66.75" thickBot="1">
      <c r="A29" s="65" t="s">
        <v>34</v>
      </c>
      <c r="B29" s="66" t="s">
        <v>35</v>
      </c>
      <c r="C29" s="65" t="s">
        <v>25</v>
      </c>
      <c r="D29" s="5">
        <v>920</v>
      </c>
      <c r="E29" s="23" t="s">
        <v>36</v>
      </c>
      <c r="F29" s="23" t="s">
        <v>37</v>
      </c>
      <c r="G29" s="5">
        <v>240</v>
      </c>
      <c r="H29" s="24">
        <v>100000</v>
      </c>
      <c r="I29" s="24">
        <v>100000</v>
      </c>
      <c r="J29" s="24">
        <v>100000</v>
      </c>
      <c r="K29" s="24">
        <v>110000</v>
      </c>
      <c r="L29" s="24">
        <v>120000</v>
      </c>
      <c r="M29" s="20"/>
      <c r="N29" s="26" t="s">
        <v>38</v>
      </c>
      <c r="O29" s="27"/>
    </row>
    <row r="30" spans="1:15" ht="69.75" thickBot="1">
      <c r="A30" s="64" t="s">
        <v>39</v>
      </c>
      <c r="B30" s="64" t="s">
        <v>40</v>
      </c>
      <c r="C30" s="65"/>
      <c r="D30" s="5"/>
      <c r="E30" s="23"/>
      <c r="F30" s="23" t="s">
        <v>41</v>
      </c>
      <c r="G30" s="5"/>
      <c r="H30" s="6">
        <f>SUM(H31:H34)</f>
        <v>5777800</v>
      </c>
      <c r="I30" s="6">
        <f t="shared" ref="I30:L30" si="1">SUM(I31:I34)</f>
        <v>5765800</v>
      </c>
      <c r="J30" s="6">
        <f t="shared" si="1"/>
        <v>5765800</v>
      </c>
      <c r="K30" s="6">
        <f t="shared" si="1"/>
        <v>5765800</v>
      </c>
      <c r="L30" s="6">
        <f t="shared" si="1"/>
        <v>5765800</v>
      </c>
      <c r="M30" s="28"/>
      <c r="N30" s="25"/>
      <c r="O30" s="27"/>
    </row>
    <row r="31" spans="1:15" ht="27" thickBot="1">
      <c r="A31" s="80" t="s">
        <v>34</v>
      </c>
      <c r="B31" s="80" t="s">
        <v>42</v>
      </c>
      <c r="C31" s="80" t="s">
        <v>25</v>
      </c>
      <c r="D31" s="22">
        <v>920</v>
      </c>
      <c r="E31" s="29" t="s">
        <v>43</v>
      </c>
      <c r="F31" s="29" t="s">
        <v>44</v>
      </c>
      <c r="G31" s="22">
        <v>120</v>
      </c>
      <c r="H31" s="6">
        <v>4190700</v>
      </c>
      <c r="I31" s="6">
        <v>4221400</v>
      </c>
      <c r="J31" s="6">
        <v>4221400</v>
      </c>
      <c r="K31" s="6">
        <v>4221400</v>
      </c>
      <c r="L31" s="6">
        <v>4221400</v>
      </c>
      <c r="M31" s="75"/>
      <c r="N31" s="76" t="s">
        <v>45</v>
      </c>
      <c r="O31" s="77"/>
    </row>
    <row r="32" spans="1:15" ht="27" thickBot="1">
      <c r="A32" s="80"/>
      <c r="B32" s="80"/>
      <c r="C32" s="80"/>
      <c r="D32" s="22">
        <v>920</v>
      </c>
      <c r="E32" s="29" t="s">
        <v>43</v>
      </c>
      <c r="F32" s="29" t="s">
        <v>44</v>
      </c>
      <c r="G32" s="22">
        <v>240</v>
      </c>
      <c r="H32" s="6">
        <v>1479600</v>
      </c>
      <c r="I32" s="6">
        <v>1518500</v>
      </c>
      <c r="J32" s="6">
        <v>1518500</v>
      </c>
      <c r="K32" s="6">
        <v>1518500</v>
      </c>
      <c r="L32" s="6">
        <v>1518500</v>
      </c>
      <c r="M32" s="75"/>
      <c r="N32" s="76"/>
      <c r="O32" s="77"/>
    </row>
    <row r="33" spans="1:15" ht="15.75" thickBot="1">
      <c r="A33" s="80"/>
      <c r="B33" s="80"/>
      <c r="C33" s="80"/>
      <c r="D33" s="22"/>
      <c r="E33" s="29"/>
      <c r="F33" s="29"/>
      <c r="G33" s="22">
        <v>830</v>
      </c>
      <c r="H33" s="6">
        <v>12000</v>
      </c>
      <c r="I33" s="6"/>
      <c r="J33" s="6"/>
      <c r="K33" s="6"/>
      <c r="L33" s="6"/>
      <c r="M33" s="75"/>
      <c r="N33" s="76"/>
      <c r="O33" s="77"/>
    </row>
    <row r="34" spans="1:15" ht="16.5" customHeight="1" thickBot="1">
      <c r="A34" s="80"/>
      <c r="B34" s="80"/>
      <c r="C34" s="80"/>
      <c r="D34" s="22">
        <v>920</v>
      </c>
      <c r="E34" s="29" t="s">
        <v>43</v>
      </c>
      <c r="F34" s="29" t="s">
        <v>44</v>
      </c>
      <c r="G34" s="30">
        <v>850</v>
      </c>
      <c r="H34" s="6">
        <v>95500</v>
      </c>
      <c r="I34" s="6">
        <v>25900</v>
      </c>
      <c r="J34" s="6">
        <v>25900</v>
      </c>
      <c r="K34" s="6">
        <v>25900</v>
      </c>
      <c r="L34" s="6">
        <v>25900</v>
      </c>
      <c r="M34" s="75"/>
      <c r="N34" s="76"/>
      <c r="O34" s="77"/>
    </row>
    <row r="35" spans="1:15" ht="146.44999999999999" customHeight="1" thickBot="1">
      <c r="A35" s="64" t="s">
        <v>46</v>
      </c>
      <c r="B35" s="64" t="s">
        <v>47</v>
      </c>
      <c r="C35" s="64"/>
      <c r="D35" s="31"/>
      <c r="E35" s="32"/>
      <c r="F35" s="33" t="s">
        <v>48</v>
      </c>
      <c r="G35" s="22"/>
      <c r="H35" s="34">
        <f>H36+H37+H38</f>
        <v>577400</v>
      </c>
      <c r="I35" s="34">
        <f t="shared" ref="I35:L35" si="2">I36+I37+I38</f>
        <v>578000</v>
      </c>
      <c r="J35" s="34">
        <f t="shared" si="2"/>
        <v>578000</v>
      </c>
      <c r="K35" s="34">
        <f t="shared" si="2"/>
        <v>584000</v>
      </c>
      <c r="L35" s="34">
        <f t="shared" si="2"/>
        <v>589000</v>
      </c>
      <c r="M35" s="26" t="s">
        <v>49</v>
      </c>
      <c r="N35" s="25"/>
      <c r="O35" s="27" t="s">
        <v>50</v>
      </c>
    </row>
    <row r="36" spans="1:15" ht="36.75" thickBot="1">
      <c r="A36" s="78" t="s">
        <v>34</v>
      </c>
      <c r="B36" s="80" t="s">
        <v>51</v>
      </c>
      <c r="C36" s="81" t="s">
        <v>80</v>
      </c>
      <c r="D36" s="22">
        <v>920</v>
      </c>
      <c r="E36" s="29" t="s">
        <v>36</v>
      </c>
      <c r="F36" s="29" t="s">
        <v>52</v>
      </c>
      <c r="G36" s="22">
        <v>120</v>
      </c>
      <c r="H36" s="24">
        <v>328600</v>
      </c>
      <c r="I36" s="24">
        <v>328600</v>
      </c>
      <c r="J36" s="24">
        <v>328600</v>
      </c>
      <c r="K36" s="24">
        <v>328600</v>
      </c>
      <c r="L36" s="24">
        <v>328600</v>
      </c>
      <c r="M36" s="20"/>
      <c r="N36" s="26" t="s">
        <v>53</v>
      </c>
      <c r="O36" s="35"/>
    </row>
    <row r="37" spans="1:15" ht="27" thickBot="1">
      <c r="A37" s="79"/>
      <c r="B37" s="80"/>
      <c r="C37" s="81"/>
      <c r="D37" s="22">
        <v>920</v>
      </c>
      <c r="E37" s="29" t="s">
        <v>36</v>
      </c>
      <c r="F37" s="29" t="s">
        <v>52</v>
      </c>
      <c r="G37" s="22">
        <v>240</v>
      </c>
      <c r="H37" s="24">
        <v>91400</v>
      </c>
      <c r="I37" s="24">
        <v>91400</v>
      </c>
      <c r="J37" s="24">
        <v>91400</v>
      </c>
      <c r="K37" s="24">
        <v>91400</v>
      </c>
      <c r="L37" s="24">
        <v>91400</v>
      </c>
      <c r="M37" s="25"/>
      <c r="N37" s="20"/>
      <c r="O37" s="27"/>
    </row>
    <row r="38" spans="1:15" ht="50.25" thickBot="1">
      <c r="A38" s="63" t="s">
        <v>54</v>
      </c>
      <c r="B38" s="65" t="s">
        <v>55</v>
      </c>
      <c r="C38" s="65" t="s">
        <v>25</v>
      </c>
      <c r="D38" s="22">
        <v>920</v>
      </c>
      <c r="E38" s="29" t="s">
        <v>36</v>
      </c>
      <c r="F38" s="29" t="s">
        <v>56</v>
      </c>
      <c r="G38" s="22">
        <v>244</v>
      </c>
      <c r="H38" s="36">
        <v>157400</v>
      </c>
      <c r="I38" s="36">
        <v>158000</v>
      </c>
      <c r="J38" s="36">
        <v>158000</v>
      </c>
      <c r="K38" s="36">
        <v>164000</v>
      </c>
      <c r="L38" s="36">
        <v>169000</v>
      </c>
      <c r="M38" s="25"/>
      <c r="N38" s="26" t="s">
        <v>57</v>
      </c>
      <c r="O38" s="37"/>
    </row>
    <row r="39" spans="1:15" ht="50.25" thickBot="1">
      <c r="A39" s="66" t="s">
        <v>58</v>
      </c>
      <c r="B39" s="66" t="s">
        <v>59</v>
      </c>
      <c r="C39" s="65" t="s">
        <v>25</v>
      </c>
      <c r="D39" s="22"/>
      <c r="E39" s="29"/>
      <c r="F39" s="29" t="s">
        <v>60</v>
      </c>
      <c r="G39" s="22"/>
      <c r="H39" s="24">
        <v>11284000</v>
      </c>
      <c r="I39" s="24">
        <f t="shared" ref="I39:L40" si="3">I40</f>
        <v>696000</v>
      </c>
      <c r="J39" s="24">
        <f t="shared" si="3"/>
        <v>696000</v>
      </c>
      <c r="K39" s="24">
        <f t="shared" si="3"/>
        <v>721000</v>
      </c>
      <c r="L39" s="24">
        <f t="shared" si="3"/>
        <v>744000</v>
      </c>
      <c r="M39" s="38" t="s">
        <v>61</v>
      </c>
      <c r="N39" s="25"/>
      <c r="O39" s="27" t="s">
        <v>62</v>
      </c>
    </row>
    <row r="40" spans="1:15" ht="81" customHeight="1" thickBot="1">
      <c r="A40" s="64" t="s">
        <v>29</v>
      </c>
      <c r="B40" s="65" t="s">
        <v>63</v>
      </c>
      <c r="C40" s="65" t="s">
        <v>25</v>
      </c>
      <c r="D40" s="22"/>
      <c r="E40" s="29"/>
      <c r="F40" s="23" t="s">
        <v>64</v>
      </c>
      <c r="G40" s="22"/>
      <c r="H40" s="24">
        <f>H41</f>
        <v>11284000</v>
      </c>
      <c r="I40" s="24">
        <f t="shared" si="3"/>
        <v>696000</v>
      </c>
      <c r="J40" s="24">
        <f t="shared" si="3"/>
        <v>696000</v>
      </c>
      <c r="K40" s="24">
        <f t="shared" si="3"/>
        <v>721000</v>
      </c>
      <c r="L40" s="24">
        <f t="shared" si="3"/>
        <v>744000</v>
      </c>
      <c r="M40" s="25"/>
      <c r="N40" s="25"/>
      <c r="O40" s="27"/>
    </row>
    <row r="41" spans="1:15" ht="81.95" customHeight="1" thickBot="1">
      <c r="A41" s="70" t="s">
        <v>34</v>
      </c>
      <c r="B41" s="67" t="s">
        <v>65</v>
      </c>
      <c r="C41" s="67" t="s">
        <v>25</v>
      </c>
      <c r="D41" s="39">
        <v>920</v>
      </c>
      <c r="E41" s="40">
        <v>1003</v>
      </c>
      <c r="F41" s="40" t="s">
        <v>66</v>
      </c>
      <c r="G41" s="41">
        <v>322</v>
      </c>
      <c r="H41" s="42">
        <f>H42+H43+H44</f>
        <v>11284000</v>
      </c>
      <c r="I41" s="42">
        <v>696000</v>
      </c>
      <c r="J41" s="42">
        <v>696000</v>
      </c>
      <c r="K41" s="42">
        <v>721000</v>
      </c>
      <c r="L41" s="42">
        <v>744000</v>
      </c>
      <c r="M41" s="43"/>
      <c r="N41" s="44" t="s">
        <v>67</v>
      </c>
      <c r="O41" s="45"/>
    </row>
    <row r="42" spans="1:15" ht="16.5">
      <c r="A42" s="71"/>
      <c r="B42" s="73" t="s">
        <v>68</v>
      </c>
      <c r="C42" s="74"/>
      <c r="D42" s="46"/>
      <c r="E42" s="46"/>
      <c r="F42" s="47" t="s">
        <v>69</v>
      </c>
      <c r="G42" s="48">
        <v>320</v>
      </c>
      <c r="H42" s="49">
        <v>3257600</v>
      </c>
      <c r="I42" s="42"/>
      <c r="J42" s="42"/>
      <c r="K42" s="42"/>
      <c r="L42" s="42"/>
      <c r="M42" s="50"/>
      <c r="N42" s="51"/>
      <c r="O42" s="51"/>
    </row>
    <row r="43" spans="1:15" ht="16.5">
      <c r="A43" s="71"/>
      <c r="B43" s="73" t="s">
        <v>70</v>
      </c>
      <c r="C43" s="74"/>
      <c r="D43" s="46"/>
      <c r="E43" s="46"/>
      <c r="F43" s="47" t="s">
        <v>71</v>
      </c>
      <c r="G43" s="48">
        <v>320</v>
      </c>
      <c r="H43" s="52">
        <v>6282600</v>
      </c>
      <c r="I43" s="53"/>
      <c r="J43" s="53"/>
      <c r="K43" s="53"/>
      <c r="L43" s="53"/>
      <c r="M43" s="54"/>
      <c r="N43" s="51"/>
      <c r="O43" s="51"/>
    </row>
    <row r="44" spans="1:15" ht="21.6" customHeight="1">
      <c r="A44" s="72"/>
      <c r="B44" s="73" t="s">
        <v>72</v>
      </c>
      <c r="C44" s="74"/>
      <c r="D44" s="46"/>
      <c r="E44" s="46"/>
      <c r="F44" s="47" t="s">
        <v>73</v>
      </c>
      <c r="G44" s="48">
        <v>320</v>
      </c>
      <c r="H44" s="55" t="s">
        <v>74</v>
      </c>
      <c r="I44" s="56">
        <v>696000</v>
      </c>
      <c r="J44" s="56">
        <v>696000</v>
      </c>
      <c r="K44" s="56">
        <v>721000</v>
      </c>
      <c r="L44" s="56">
        <v>744000</v>
      </c>
      <c r="M44" s="57"/>
      <c r="N44" s="51"/>
      <c r="O44" s="51"/>
    </row>
    <row r="45" spans="1:15" ht="16.5">
      <c r="A45" s="58" t="s">
        <v>78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 t="s">
        <v>79</v>
      </c>
    </row>
  </sheetData>
  <mergeCells count="38">
    <mergeCell ref="K15:K20"/>
    <mergeCell ref="L15:L20"/>
    <mergeCell ref="N6:O6"/>
    <mergeCell ref="N11:O11"/>
    <mergeCell ref="A12:M12"/>
    <mergeCell ref="A14:A20"/>
    <mergeCell ref="B14:B20"/>
    <mergeCell ref="C14:C20"/>
    <mergeCell ref="D14:G14"/>
    <mergeCell ref="H14:L14"/>
    <mergeCell ref="M14:M20"/>
    <mergeCell ref="N14:N20"/>
    <mergeCell ref="O14:O20"/>
    <mergeCell ref="D15:D20"/>
    <mergeCell ref="E15:E20"/>
    <mergeCell ref="F15:F20"/>
    <mergeCell ref="B31:B34"/>
    <mergeCell ref="C31:C34"/>
    <mergeCell ref="H15:H20"/>
    <mergeCell ref="I15:I20"/>
    <mergeCell ref="J15:J20"/>
    <mergeCell ref="G15:G20"/>
    <mergeCell ref="M9:O9"/>
    <mergeCell ref="M7:O7"/>
    <mergeCell ref="M10:O10"/>
    <mergeCell ref="A41:A44"/>
    <mergeCell ref="B42:C42"/>
    <mergeCell ref="B43:C43"/>
    <mergeCell ref="B44:C44"/>
    <mergeCell ref="M31:M34"/>
    <mergeCell ref="N31:N34"/>
    <mergeCell ref="O31:O34"/>
    <mergeCell ref="A36:A37"/>
    <mergeCell ref="B36:B37"/>
    <mergeCell ref="C36:C37"/>
    <mergeCell ref="A22:A26"/>
    <mergeCell ref="B22:B26"/>
    <mergeCell ref="A31:A34"/>
  </mergeCells>
  <hyperlinks>
    <hyperlink ref="A14" location="Par1098" tooltip="&lt;1&gt; Нумерация основных мероприятий (мероприятий) приводится в соответствии с пунктом 14 Методических указаний (при заполнении через автоматизированную систему проставляется автоматически)." display="Par1098"/>
    <hyperlink ref="D14" location="Par1099" tooltip="&lt;2&gt; До присвоения кода бюджетной классификации указываются реквизиты нормативного правового акта (решения Правительства Республики Карелия) о выделении бюджетных ассигнований бюджета Республики Карелия на реализацию мероприятий государственной программы." display="Par1099"/>
    <hyperlink ref="H14" location="Par1100" tooltip="&lt;3&gt; Представленные расходы подлежат ежегодному уточнению при формировании бюджета Республики Карелия на очередной финансовый год и плановый период." display="Par1100"/>
  </hyperlinks>
  <pageMargins left="0.70866141732283472" right="0.70866141732283472" top="0.74803149606299213" bottom="0.74803149606299213" header="0.31496062992125984" footer="0.31496062992125984"/>
  <pageSetup paperSize="9" scale="87" fitToHeight="0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2016-10-05T03:03:13Z</dcterms:modified>
</cp:coreProperties>
</file>