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60" windowWidth="17040" windowHeight="9540"/>
  </bookViews>
  <sheets>
    <sheet name="Лист1" sheetId="1" r:id="rId1"/>
    <sheet name="Лист2" sheetId="2" r:id="rId2"/>
    <sheet name="Лист3" sheetId="3" r:id="rId3"/>
    <sheet name="Лист4" sheetId="4" r:id="rId4"/>
    <sheet name="Лист5" sheetId="5" r:id="rId5"/>
  </sheets>
  <definedNames>
    <definedName name="_xlnm.Print_Area" localSheetId="0">Лист1!$A$1:$N$86</definedName>
  </definedNames>
  <calcPr calcId="124519"/>
</workbook>
</file>

<file path=xl/calcChain.xml><?xml version="1.0" encoding="utf-8"?>
<calcChain xmlns="http://schemas.openxmlformats.org/spreadsheetml/2006/main">
  <c r="I78" i="1"/>
  <c r="L33"/>
  <c r="L69"/>
  <c r="J69"/>
  <c r="J78" s="1"/>
  <c r="K78"/>
  <c r="L52" l="1"/>
  <c r="H33"/>
  <c r="I33"/>
  <c r="J33"/>
  <c r="L37"/>
  <c r="L36"/>
  <c r="L34"/>
  <c r="L70"/>
  <c r="H69"/>
  <c r="I69"/>
  <c r="K69"/>
  <c r="L73"/>
  <c r="G42"/>
  <c r="L44"/>
  <c r="L46"/>
  <c r="L47"/>
  <c r="L49" l="1"/>
  <c r="J23" l="1"/>
  <c r="I23"/>
  <c r="H23"/>
  <c r="L25"/>
  <c r="L29"/>
  <c r="L24"/>
  <c r="L15"/>
  <c r="L23" l="1"/>
  <c r="C69"/>
  <c r="D69"/>
  <c r="G69"/>
  <c r="F69"/>
  <c r="F78" s="1"/>
  <c r="G67"/>
  <c r="G46"/>
  <c r="G44"/>
  <c r="G33"/>
  <c r="E33"/>
  <c r="G37"/>
  <c r="G36"/>
  <c r="G34"/>
  <c r="E23"/>
  <c r="G16"/>
  <c r="G15"/>
  <c r="G7"/>
  <c r="L67"/>
  <c r="L11"/>
  <c r="D23"/>
  <c r="G31"/>
  <c r="G30"/>
  <c r="G29"/>
  <c r="G25"/>
  <c r="G24"/>
  <c r="G11"/>
  <c r="G10"/>
  <c r="G18"/>
  <c r="C23"/>
  <c r="C33"/>
  <c r="D33"/>
  <c r="G40"/>
  <c r="G39"/>
  <c r="G38"/>
  <c r="G49"/>
  <c r="C47"/>
  <c r="D47"/>
  <c r="E47"/>
  <c r="C54"/>
  <c r="G54"/>
  <c r="G60"/>
  <c r="C62"/>
  <c r="D62"/>
  <c r="C75"/>
  <c r="D75"/>
  <c r="G76"/>
  <c r="H75"/>
  <c r="I75"/>
  <c r="L54"/>
  <c r="L59"/>
  <c r="G59"/>
  <c r="D78" l="1"/>
  <c r="G23"/>
  <c r="L18" l="1"/>
  <c r="L77"/>
  <c r="L76"/>
  <c r="L42"/>
  <c r="L75" l="1"/>
  <c r="H47" l="1"/>
  <c r="I47"/>
  <c r="K7" l="1"/>
  <c r="J7"/>
  <c r="I7"/>
  <c r="H7"/>
  <c r="L10"/>
  <c r="L7" s="1"/>
  <c r="H54"/>
  <c r="L64"/>
  <c r="L62" s="1"/>
  <c r="J62"/>
  <c r="I62"/>
  <c r="H62"/>
  <c r="L63"/>
  <c r="G52"/>
  <c r="C78"/>
  <c r="G77"/>
  <c r="G75" s="1"/>
  <c r="E62"/>
  <c r="E78" s="1"/>
  <c r="G65"/>
  <c r="G63"/>
  <c r="G64"/>
  <c r="G50"/>
  <c r="G21"/>
  <c r="H78" l="1"/>
  <c r="G62"/>
  <c r="L78"/>
  <c r="G48"/>
  <c r="G47" s="1"/>
  <c r="G78" l="1"/>
  <c r="M78" s="1"/>
</calcChain>
</file>

<file path=xl/sharedStrings.xml><?xml version="1.0" encoding="utf-8"?>
<sst xmlns="http://schemas.openxmlformats.org/spreadsheetml/2006/main" count="188" uniqueCount="182">
  <si>
    <t>№ п/п</t>
  </si>
  <si>
    <t>тыс.руб.</t>
  </si>
  <si>
    <t>Обеспечение устойчивого развития и повышение эффективности сельского хозяйства</t>
  </si>
  <si>
    <t>Развитие  малого предпринимательства</t>
  </si>
  <si>
    <t>Обеспечение сбалансированности профессионально-квалифицированной структуры спроса и предложения рабочей силы</t>
  </si>
  <si>
    <t>Обеспечение комплексной модернизации муниципальной системы образования, создание условий для обеспечения современного качества образования</t>
  </si>
  <si>
    <t>Повышение эффективности системы организации физкультуры и спорта, создание условий для здорового образа жизни</t>
  </si>
  <si>
    <t>Организация туристических зон</t>
  </si>
  <si>
    <t>Обеспечение общественной безопасности жителей района</t>
  </si>
  <si>
    <t>Обеспечение экологической безопасности жителей района</t>
  </si>
  <si>
    <t>Доступность и комфортность жилья, снижение износа жилфонда</t>
  </si>
  <si>
    <t>Развитие инженерных систем жизнеобеспечения</t>
  </si>
  <si>
    <t>Развитие транспортной системы</t>
  </si>
  <si>
    <t>ВСЕГО:</t>
  </si>
  <si>
    <t>2.</t>
  </si>
  <si>
    <t>4.</t>
  </si>
  <si>
    <t>7.</t>
  </si>
  <si>
    <t>8.</t>
  </si>
  <si>
    <t>10.</t>
  </si>
  <si>
    <t>11.</t>
  </si>
  <si>
    <t>13.</t>
  </si>
  <si>
    <t>14.</t>
  </si>
  <si>
    <t>16.</t>
  </si>
  <si>
    <t>МБ</t>
  </si>
  <si>
    <t>РХ</t>
  </si>
  <si>
    <t>РФ</t>
  </si>
  <si>
    <t>иные</t>
  </si>
  <si>
    <t>Всего</t>
  </si>
  <si>
    <t>Информация о выполненных мероприятиях</t>
  </si>
  <si>
    <t>Кассовые расходы с начала года</t>
  </si>
  <si>
    <t>Руководитель УФиЭ</t>
  </si>
  <si>
    <t>Исполнитель</t>
  </si>
  <si>
    <t>1.</t>
  </si>
  <si>
    <t>Усть-Абаканского района</t>
  </si>
  <si>
    <t>Потылицына Н.А.</t>
  </si>
  <si>
    <t>14</t>
  </si>
  <si>
    <t>Выполнено с начала года % (гр.12/гр.7х100)</t>
  </si>
  <si>
    <t>Подпрограмма "Обеспечение доступности дошкольного образования в Усть-Абаканском районе"</t>
  </si>
  <si>
    <t>Подпрограмма "Школьное питание"</t>
  </si>
  <si>
    <t>Непрерывный мониторинг и прогнозирование угроз безопасности жизни в районе</t>
  </si>
  <si>
    <t>5.</t>
  </si>
  <si>
    <t>Подпрограмма "Реализация национальной образовательной инициативы "Наша новая школа""</t>
  </si>
  <si>
    <t>Керш М.А. 8(390)32-2-18-52</t>
  </si>
  <si>
    <t>Повышение эффективности системы здравоохранения путем повышения доступности и качества медицинской помощи, формирования здорового образа жизни</t>
  </si>
  <si>
    <t xml:space="preserve">план на год </t>
  </si>
  <si>
    <t>Муниципальная                        программа</t>
  </si>
  <si>
    <t xml:space="preserve">Муниципальная программа «Развитие агропромышленного комплекса Усть-Абаканского района и социальной сферы на селе  (2014 - 2020 годы)» </t>
  </si>
  <si>
    <t>Подпрограмма «Развитие подотрасли животноводства, переработки и реализации продукции животноводства»</t>
  </si>
  <si>
    <t>Подпрограмма «Развитие подотрасли растениеводства, переработки и реализации продукции растениеводства»</t>
  </si>
  <si>
    <t>Подпрограмма «Устойчивое развитие сельских территорий»</t>
  </si>
  <si>
    <t>Муниципальная программа «Развитие субъектов малого и среднего предпринимательства в Усть-Абаканском районе на 2014-2020 годы»</t>
  </si>
  <si>
    <t>Муниципальная программа "Развитие  образования  в  Усть-Абаканском районе (2014-2020 годы)"</t>
  </si>
  <si>
    <t>Муниципальная программа «Развитие торговли в Усть-Абаканском районе до 2015 года»</t>
  </si>
  <si>
    <t>Подпрограмма "Патриотическое воспитание"</t>
  </si>
  <si>
    <t>Подпрограмма «Вовлечение молодежи в социальную практику»</t>
  </si>
  <si>
    <t>Муниципальная программа «Культура Усть-Абаканского района (2014-2020 годы)»</t>
  </si>
  <si>
    <t>Подпрограмма «Развитие культурного потенциала Усть-Абаканского района»</t>
  </si>
  <si>
    <t>Подпрограмма "Развитие и модернизация библиотечного дела"</t>
  </si>
  <si>
    <t>Подпрограмма «Развитие клубного дела и поддержка народного творчества»</t>
  </si>
  <si>
    <t>Подпрограмма "Обеспечение сохранности музейного фонда и развитие музеев Усть-Абаканского района"</t>
  </si>
  <si>
    <t>Подпрограмма "Государственная охрана и популяризация объектов культурного наследия (памятников истории и культуры) Усть-Абаканского района)"</t>
  </si>
  <si>
    <t>Подпрограмма  «Развитие архивного дела в Усть-Абаканском районе»</t>
  </si>
  <si>
    <t>Муниципальная программа  "Развитие физической культуры и спорта в Усть-Абаканском районе  (2014 - 2020 годы)"</t>
  </si>
  <si>
    <t>Муниципальная программа«Развитие туризма в Усть-Абаканском районе (2014-2020 годы)»</t>
  </si>
  <si>
    <t>Муниципальная программа «Доступная среда (2014-2020 годы)»</t>
  </si>
  <si>
    <t>Муниципальная программа «Социальная поддержка граждан (2014-2020 годы)»</t>
  </si>
  <si>
    <t>Подпрограмма «Социальная поддержка старшего поколения»</t>
  </si>
  <si>
    <t>Подпрограмма  «Социальная поддержка детей-сирот и детей, оставшихся без попечения родителей»</t>
  </si>
  <si>
    <t>Подпрограмма  «Организация отдыха и оздоровления детей в Усть-Абаканском районе»</t>
  </si>
  <si>
    <t>Создание эффективной системы предоставления социальных услуг для ветеранов и инвалидов. Создание условий для успешной социализации и эффективной самореализации молодежи</t>
  </si>
  <si>
    <t>Повышение общественной и бытовой культуры населения. Совершенствование архивного дела в Усть-Абаканском районе</t>
  </si>
  <si>
    <t>Муниципальная программа "Защита населения и территорий Усть-Абаканского района от чрезвычайных ситуаций, обеспечение пожарной безопасности и безопасности людей на водных объектах (2014-2020 годы)"</t>
  </si>
  <si>
    <t xml:space="preserve">Муниципальная программа «Обеспечение общественного порядка и противодействие преступности в Усть-Абаканском районе  (2014-2020 годы)» </t>
  </si>
  <si>
    <t>Подпрограмма «Профилактика правонарушений, обеспечение безопасности и общественного порядка»</t>
  </si>
  <si>
    <t>Подпрограмма  «Повышение безопасности дорожного движения»</t>
  </si>
  <si>
    <t>Подпрограмма «Профилактика безнадзорности и правонарушений несовершеннолетних»</t>
  </si>
  <si>
    <t>Муниципальная программа  «Развитие системы обращения с отходами производства и потребления на территории Усть-Абаканского района (2014-2020 годы)»</t>
  </si>
  <si>
    <t>Муниципальная программа "Развитие транспортной системы Усть-Абаканского района (2014-2020 годы)"</t>
  </si>
  <si>
    <t xml:space="preserve">Подпрограмма «Дорожное хозяйство» </t>
  </si>
  <si>
    <t>Подпрограмма «Транспортное обслуживание населения»</t>
  </si>
  <si>
    <t>Муниципальная программа «Противодействие незаконному обороту наркотиков, снижение масштабов наркотизации   населения в Усть-Абаканском районе  (2014-2020 годы)»</t>
  </si>
  <si>
    <t xml:space="preserve">Муниципальная программа «Жилище (2014 – 2020 годы)» </t>
  </si>
  <si>
    <t>Подпрограмма  «Обеспечение жильем молодых семей»</t>
  </si>
  <si>
    <t>Подпрограмма «Свой дом»</t>
  </si>
  <si>
    <t>Подпрограмма  «Переселение жителей Усть-Абаканского района из аварийного и непригодного для проживания жилищного фонда»</t>
  </si>
  <si>
    <t>Муниципальная программа "Энергосбережение и повышение энергетической эффективности в Усть-Абаканском районе  (2014 - 2020 годы)"</t>
  </si>
  <si>
    <t xml:space="preserve">Муниципальная программа «Комплексная программа  модернизации и реформирования жилищно-коммунального хозяйства в Усть-Абаканском районе (2014 – 2020 годы)» </t>
  </si>
  <si>
    <t>Подпрограмма «Модернизация объектов коммунальной инфраструктуры»</t>
  </si>
  <si>
    <t>Подпрограмма «Чистая вода»</t>
  </si>
  <si>
    <t>Муниципальная программа «Сохранение и развитие малых сел Усть-Абаканского района до 2015 года»</t>
  </si>
  <si>
    <t>3.</t>
  </si>
  <si>
    <t>6.</t>
  </si>
  <si>
    <t>8.1.</t>
  </si>
  <si>
    <t>8.2.</t>
  </si>
  <si>
    <t>8.3.</t>
  </si>
  <si>
    <t>8.4.</t>
  </si>
  <si>
    <t>8.5.</t>
  </si>
  <si>
    <t>9.</t>
  </si>
  <si>
    <t>12.</t>
  </si>
  <si>
    <t>15.</t>
  </si>
  <si>
    <t>17.</t>
  </si>
  <si>
    <t>18.</t>
  </si>
  <si>
    <t>19.</t>
  </si>
  <si>
    <t>20.</t>
  </si>
  <si>
    <t>20.1.</t>
  </si>
  <si>
    <t>20.2.</t>
  </si>
  <si>
    <t>1.1.</t>
  </si>
  <si>
    <t>1.2.</t>
  </si>
  <si>
    <t>1.3.</t>
  </si>
  <si>
    <t>7.1.</t>
  </si>
  <si>
    <t>7.2.</t>
  </si>
  <si>
    <t>7.3.</t>
  </si>
  <si>
    <t>7.4.</t>
  </si>
  <si>
    <t>7.5.</t>
  </si>
  <si>
    <t>8.6.</t>
  </si>
  <si>
    <t>12.1.</t>
  </si>
  <si>
    <t>12.2.</t>
  </si>
  <si>
    <t>12.3.</t>
  </si>
  <si>
    <t>14.1.</t>
  </si>
  <si>
    <t>14.2.</t>
  </si>
  <si>
    <t>14.3.</t>
  </si>
  <si>
    <t>17.1.</t>
  </si>
  <si>
    <t>17.2.</t>
  </si>
  <si>
    <t>17.3.</t>
  </si>
  <si>
    <t>19.1.</t>
  </si>
  <si>
    <t>19.2.</t>
  </si>
  <si>
    <t xml:space="preserve">1.Заседания межведомственной комиссии в поселениях района о признании жилых домов различной формы собственности аварийными и непригодными для проживания. </t>
  </si>
  <si>
    <t>Муниципальная программа "Профилактика заболеваний и формирование здорового образа жизни (2014-2020 годы"</t>
  </si>
  <si>
    <t>Муниципальная  программа "Развитие муниципальной службы в Усть-Абаканском районе на 2013-2015 годы"</t>
  </si>
  <si>
    <t>1.Школьное питание (РХ)- 2402,9 ; дотационное питание (МБ)-1612(1928чел.)                                                                                                                                                                                                                                                                                                      2.Бесплатное питание 483,2 (МБ) 200 чел.                                                                                                                                                                                                                                                                                           3.Капитальный ремонт пищеблока МБОУ "Опытненская СОШ" 749,4 (РХ); 280,7 (МБ); МБОУ "Расцветская СОШ"- 545,4(РХ); 5,6(МБ)</t>
  </si>
  <si>
    <t>1.Организация работы Молодежного ресурсного центра -982,4: из  них: оплата труда (МБ) -907,5, транспортные услуги (МБ) - 13,1, услуги связи (МБ) - 21,3, прочие услуги (МБ) - 4,0, материальны запасы (МБ) - 30,9, прочие расходы (МБ)  - 5,6.                                                                                                                                                                                       2. Временное трудоустройство МБ - 14,1                                                                                                                                                                                                                                                                                                                               3.Спортакиада  МБ-7,6                                                                                                         4.Форум антинаркотического молодежного движения "Здоровое поколение" (МБ) - 4,0 т.руб. (ГСМ)                                                                                                                                                                                                                                                                                                                                      5.Конкурс на соискание грантов Главы администрации Усть-Абаканского района в области реализации Государственной молодежной сполитики (МБ) - 20,0 т.руб.                                                                                                                                                                                       6.Акция поздравления детей-инвалидов с Новым годом "Праздник в каждый дом" (МБ) - 2,623 т.руб. (ГСМ, канцтовары)                                                                                                                                                                                                                                                                    7.Районный форум активной молодежи (МБ) - 30,0 т.руб. (призы - 15,0 т.руб., ГСМ, канц.товары - 15,0 т.руб.)</t>
  </si>
  <si>
    <t>1. Взаимодействие детских и молодежных общественных организаций с районным Советом ветеранов (участие школьников в работе пленума Усть-Абаканского районного общества ветеранов)                                 2.Выставка рисунков, посвященная воинам-афганцам, исполнявшим служебный долг за пределами Отечества                                                                                                                                                                                                                        3. Выставка художественных работ, посвященная  военно-патриотической  тематике                                                                                                                                                                                                                            4.Проведение военно-спортивной игры "Зарница"-20                                                                                                                                                                                                                                                                                                       5.Проведение военно-полевых сборов старшекласников МБ - 31,5 (ГСМ и продукты питания)                                                                                                                                                                                                                      6.Акция "Георгиевская лента" и "Свеча памяти" МБ - 20,0                                                                                                                                                                                                                                                                                                                                                                                                                                                                                                                                    7.Вечер памяти, посвященный россиянам исполнявшим служебный долг за пределами Отечества (МБ) - 10                                                                                                                                                                                                                                                                                               8.Проведение спортивных мероприятий среди детей и молодежи патриотической направленности (МБ) - 5                                                                                                                                                                                                                                                                                                        9.Районный турнир по косико-карате среди спортсменов младшего возраста, посвященный празднованию Дня Победы (МБ) - 15</t>
  </si>
  <si>
    <r>
      <t xml:space="preserve">1. Организация двух  сельскохозяйственных ярмарок выходного дня -20(РБ). (премирование участников ярмарки)                                                                                                                                                                                                                                                                                      2.Организация обучающих семинаров для предпринимателей  ООО"Налоги. Бизнес. Проаво", Межрайонная ГНИ по РХ -"Изменение в налоговом  законодательстве в 2014 г."                                                                                                                                                                                                                                                                                                                                                                                                                                                                                               </t>
    </r>
    <r>
      <rPr>
        <sz val="12"/>
        <rFont val="Times New Roman"/>
        <family val="1"/>
        <charset val="204"/>
      </rPr>
      <t xml:space="preserve">3.Заседание Совета по предпринимательству.                                                                                                                                                                                                                                                                                                                         4.Конкурс "Молодой прелприниматель года" - (РБ) -50 (призы, атрибутика, цветы)                                                                                                                                                                                                                                                                                                                                                                                                                                                                       5.Проведение голоубого огонька в честь Дня рсссийского предпринимателя -19,4(РБ) (атрибутика, цветы)                                                                                                                                                                                                                                                                                                                           </t>
    </r>
    <r>
      <rPr>
        <sz val="12"/>
        <color theme="3" tint="-0.249977111117893"/>
        <rFont val="Times New Roman"/>
        <family val="1"/>
        <charset val="204"/>
      </rPr>
      <t xml:space="preserve">6.Гранты начинающим субъектам малого предпринимательства на создание и развитие собственного бизнеса в 2014г. -1400 в т.ч. 320(РБ); 216(РХ); 864(РФ)                                                                                                                                                                                                                                                                                                                                                                                                                                                                                    </t>
    </r>
  </si>
  <si>
    <t>1.Оказание поддержки Усть-Абаканскому районному обществу ветеранов для осуществления их уставной деятельности - из них: з/плата -252,3; отчисления от ФОТ - 76,2;  услуги: сбербанка-4,7; связи-10,7; транспортные 0,5; прочие 0,3, канц. товары-1,3.                                                                                                                                                                   2. Организация оздоровления и реабилитации ветеранов ВОВ, труда, пенсионеров и пожилых граждан Усть-Абаканского района -1083,6 тыс. руб., оздоровлено 74 человека                                                                                                                                                                                                       3.Культурно-массовые мероприятия и спортивные мероприятия -10                                                                                                                                                                                                                                                                              4.Цикл мероприятий, посвященных Дню Победы - 7                                                                                                                                                                                                                                                                                                                                                                                                                               5.Цикл мероприятий, посвященный декаде пожилого человека -4,0                                                                                                                                                                                                                                                                                                                                                                                                      6. Оказание информационных услуг ветеранам, пенсионерам-5</t>
  </si>
  <si>
    <t xml:space="preserve">1.Проведение консультаций 41 молодой семье по оформлению документов для участия в подпрограмме
2.Формирование списков молодых семей для участия в Подпрограмме в 2015г. - 27 семей
3.Прием и оформление документов 14 участников подпрограммы                                                                                                                                                                                                                                                                                     4. Выплачены субсидии молодым семьям получившим свидетельства в 2013г.- 2 семьи                                                                                                                                                                                                                                                                                                                                                                                                                                                   5. Выдано свидетельств в 2014 году -1 молодой семье     
                                                                                                                                                                                                                                                                                                                                                                                                                                                                                   </t>
  </si>
  <si>
    <t xml:space="preserve">1.Выплата ежемесячных денежных средств на содержание детей-сирот и детей, оставшихся без попечения родителей - 22496,8(РХ), вознаграждение приёмным родителям -6239,3 (РХ)                                                                                                          2.Участие в республиканском форуме опекуна (МБ) - 5,0 т.руб.                                                                                                                                                                                                                                                                                                                                                                                                                                             3. Обеспечение  10 детей-сирот жилыми помещениями -11131,8 тыс. руб., их них (РХ) 5893,8; (РФ) 5238                                                                                                                                                                                                                                                                                                                                                                                                                                                                </t>
  </si>
  <si>
    <r>
      <t>1.</t>
    </r>
    <r>
      <rPr>
        <b/>
        <sz val="12"/>
        <rFont val="Times New Roman"/>
        <family val="1"/>
        <charset val="204"/>
      </rPr>
      <t xml:space="preserve">Субсидии на выполнения муниципального задания  (МБ) 1119,2 т.руб., </t>
    </r>
    <r>
      <rPr>
        <sz val="12"/>
        <rFont val="Times New Roman"/>
        <family val="1"/>
        <charset val="204"/>
      </rPr>
      <t>из них: оплата труда  141, коммунальные услуги - 20,8, услуги по сод.имущества- 35,6, прочие услуги - 204,3, прочие расходы - 5,3, приобретение ма.запасов - 3,6                                                                                                                                                                                                                                                                                                                                                                                                                                                            2.Приобретение разовой посуды, питьевой воды для открытия пришкольного лагеря (МБ) - 25,1                                                                                                                                                  3.Временное трудоустройство несовершеннолетних в 4 школах - 150 (МБ)                                                                                                                                                                                                                                                                                                                                                                                             4.Ремонт водопровода, канализации и электрооборудования 100                                                                                                                                                                                                                                                                                                                                                                                           5.Временное трудоустройство несовершеннолетних МБОУ "Солнечная СОШ" - 270,1                                                                                                                                                                                                                                                                                                                                             6.Организация деятельности "Трудового отряда  СУЭК" МБОУ "Солнечная СОШ" - 26,1                                                                                                                                                                                                                                                                                                                                                   7.Ремонт электрооборудования (МБ) - 50,8</t>
    </r>
  </si>
  <si>
    <t xml:space="preserve">1.Проведение районных массовых физкультурно-оздоровительных и спортивных мероприятий «Лыжня России», отборочные туры к Х играм народов республики  Хакасия, День физкультурника -138,9                                                                                                                                                               2.Участие в республиканских и российских соревнованиях (Первенство России по боксу, Х игры  народов РХ,«Спартакиада малых сел») -80,2                                                                                                                                                                                                             3.Повышение квалификации тренеров и иных специалистов -54                                                                                                                                                                                                                                                                                      4.Субсидии на выполнение муниципального задания -15367,7, из них:-з/плата -11338,9; суточные 6,2; начисления на з/плату -2750,6; услуги связи -46,3; командировочные расходы-4; коммунальные услуги 706,2; обслуживание имущества 119,1; запасные части на автомобиль, ГСМ- 135,6; услуги 209,2; призы 33,1; водосчет.-18,5                                                                                                                                                                                                                                                   5.Приобретение и замена осветительных прожекторов -300                                                                                                                                                                                                                                                                                                                                                                                              6.Обеспечение   сборных команд района спортивной формой-11                                                                                                                                              7.Страхование, диспансеризация, обеспечение необходимыми лекарственными препаратами спортсменов, членов сборной района-15                                                                                                                               8.Выплаты единовременных денежных поощрений по итогам выступлений в спортивных мероприятиях- 63                                                                                                                                                                                     9.Ремонт освещения спортивного зала ДЮСШ - 93,1                                                                                                                                                                                                                                                                                                                               10. Ремонт спортивной площадки п.Расцвет -239                                                                                                                                                                                                                                                                                                                                                                                                                                          11. Строительство универсального спортивного зала, документация на консервацию объекта 8035                                                                                                                                                                                                                                                                                                                     12.Разработка карты  окрестностей  ст. Ербинская Усть-Абаканского района для проведения соревнований по спортивному ориентированию-50,0
</t>
  </si>
  <si>
    <t>32. Обучение руководителей ОУ и лиц, ответственных за охрану труда (МБ) - 50,0                                                                                                                                                                                                                                                                                                                                                                       33.Ремонт водозабора: МБОУ "Калининская СОШ" (МБ) - 100                                                                                                                                                                                                                                                                                                                                                                                                                  34.Ремонт кабинетов МБОУ "Расцветская СОШ" (МБ) - 160,4; ремонт Райковская СОШ СП "Сказка" - 179,6                                                                                                                                                                                                                                                                                                                      35.Капитальный ремонт Сапоговской СОШ  СП ДС "Ручеек" для открытия допол.мест  (ФБ) - 8400,0 (РХ) - 1995,0  (МБ) - 105                                                                                                                                                                                                                                                                                  36.Усть-Бюрская СОШ СП ДС "Елочка" (ФБ) - 8915,8, (РБ) - 2117,49 (МБ) - 111,5                                                                                                                                                                                                                                                                                                                                                                                 37.Разработка проекта санитарно-защитной зоны скважины с. Калинино (МБ) - 20,0</t>
  </si>
  <si>
    <t xml:space="preserve">1. Обслуживание сайта  УО- 10,0 (МБ)                                                                                                                                                                                                                                                                                                                                                                                                                                                                  2.Участие школьников  в соревнованиях г.Красноярска МБОУ "Доможаковская СОШ" - 16,1 (МБ транспортные расходы)                                                                                                                                                                                                                                                                                                                                                                                    3.Оплата труда руководителей кружков  Хакасского литературного творчества ( РХ 70,7); (МБ 3,55)                                                                                                                                                                                                                                            4. Оплата труда руководителей спортивных секций(МБ -40,8; РХ 734,5)                                                                                                                                                                                                                                                             5.Капитальный ремонт крыши спортивного зала МБОУ "Усть-Абаканская СОШ- 2078,8(МБ)                                                                                                                                                                                                            6.Оборудование школьных автобусов тахографами (12 единиц техники) 588,8(МБ)                                                                                                                                                                                                                                                   7. Приобретение модульного туалета МБОУ "Красноозерная ООШ" МБ- 165,3                                                                                                                                                                                                   8.  Приобретение оборудования, твердого и мягкого инвентаря для открытия доп.групп в структурных подразделениях дошкольного образования Сапоговская СОШ (ФБ) - 387,88; (РХ) - 157,92, (МБ) - 23,22; У-Бюрская СОШ (ФБ) - 294(РХ) - 119,7 (МБ) - 8,8                                                                                                                                                                                                                 9.Содержание детей-сирот, детей, оставшихся без попечения родителей- 489,8(РХ) (приобретение медикаментов и средств личной гигиены - 18,8; мягкого инвентаря - 169,3; материальных запасов -228,1; выпускное пособие-34,1                                                                                                                                                                                                                                                                                                  10.Обследование и оценка тех.состояния здания МБОУ "Сапоговская СОШ" СП ДС "Ручеек" МБ - 8,0                                                                                                                                                                                                             11.Капитальный ремонт МБОУ "Райковская СОШ" СП ДС "Сказка" для открытия дополнительных мест 2579,9 в т.ч. МБ- 227,9; РХ - 2352                                                                                                                                                                                                                                                                                                                                                                                                               </t>
  </si>
  <si>
    <t>1.Выплата субсидий перевозчикам  по обслуживанию 4 маршрутов -1955,3</t>
  </si>
  <si>
    <t>33.Модернизация котла КВ-5ФС котельной Микроквартала-433,7 т. руб., 3,5(РБ); 429,4(ФБ); 0,9(БП)                                                                                                                                                                                                                                                                                                        34.Модернизация теплообменного оборудования котельной Микроквартала с увеличением мощности 434 т. руб., 3,5(РБ) 429,6(ФБ); 0,9(БП)                                                                                                                                                                                                             35.Модернизация тепловой сети Подгорного квартала к ж.д. № 17 с применением современной изоляции -355,8 т. руб.;10(РБ);250(ФБ); 95,8(БП)                                                                                                                                                                                                                     36.Капитальный ремонт теплообменного оборудования котельной Микроквартала-70,6(РБ)                                                                                                                                                                                                                                                                                                                   37.Модернизация хозяйственно-питьевого водопровода по ул. Молодежная-630 т.руб.; 623,7(ФБ); 6,3(БП)                                                                                                                                                                                                                                                                                                 38.Капитальный ремонт  станции водоподготовки-98,5(БП)</t>
  </si>
  <si>
    <t>1.Разработка ПСД на строительство водоснабжения для ИЖС с.Зелёное (для многодетных и льготных категорий граждан)- 5(РБ); 487,9 (РХ)                                                                                                                                                                                                                                                2.Разработка ПСД на строительство водоснабения для ИЖС-1703(РБ)                                                                                                                                                                                                                                                                                                                                                                      3.Строительство водозабора и хозяйственно-питьевого водопровода Подгорного квартала п.Усть-Абакан-4566,3: 4520,6(РХ); 45,7(БП)</t>
  </si>
  <si>
    <r>
      <t xml:space="preserve"> прочие выплаты - 0,2; услуги связи 136,2; транспортные услуги                                                                                                                                                                                                                                                                                                                                                                                                                12. </t>
    </r>
    <r>
      <rPr>
        <b/>
        <sz val="12"/>
        <rFont val="Times New Roman"/>
        <family val="1"/>
        <charset val="204"/>
      </rPr>
      <t>Субсидии на выполнения муниципального задания: из средств МБ-</t>
    </r>
    <r>
      <rPr>
        <sz val="12"/>
        <rFont val="Times New Roman"/>
        <family val="1"/>
        <charset val="204"/>
      </rPr>
      <t xml:space="preserve"> оплата труда 6999,1 т.р., прочие выплаты - 6,7;услуги связи 149,6 т.р., транспортные услуги  1184,3 т.р., коммунальные услуги 17365,4 т.р., услуги по сод.имущества 6718,6 т.р., прочие услуги 2081,6 т.р., прочие расходы 338,6 т.р., приобретение основных средств 235,4  т.р., приобретение мат.запасов 7280,3 т.р.                                                                                                                                                                                                                                 </t>
    </r>
    <r>
      <rPr>
        <b/>
        <sz val="12"/>
        <rFont val="Times New Roman"/>
        <family val="1"/>
        <charset val="204"/>
      </rPr>
      <t xml:space="preserve">Из средств РХ- оплата труда </t>
    </r>
    <r>
      <rPr>
        <sz val="12"/>
        <rFont val="Times New Roman"/>
        <family val="1"/>
        <charset val="204"/>
      </rPr>
      <t xml:space="preserve">297942,2 т.р., услуги связи 998,6 т.р., прочие услуги 452,5 т.р., приобретение основных средств 3149,3 т.р., приобретение мат.запасов 2436,5 т.р.                                                                                                     13Субсидии на выполнения муниципального задания: </t>
    </r>
    <r>
      <rPr>
        <b/>
        <sz val="12"/>
        <rFont val="Times New Roman"/>
        <family val="1"/>
        <charset val="204"/>
      </rPr>
      <t>из средств МБ</t>
    </r>
    <r>
      <rPr>
        <sz val="12"/>
        <rFont val="Times New Roman"/>
        <family val="1"/>
        <charset val="204"/>
      </rPr>
      <t xml:space="preserve">- оплата труда 7065,7 т.р., прочие выплаты - тыс.руб., услуги связи 27,8 т.р., транспортные услуги   т.р., коммунальные услуги 62, т.р., услуги по сод.имущества 208,0 т.р., прочие услуги 94,2 т.р., прочие расходы 6,6 т.р., приобретение основных средств 7,8  т.р., приобретение мат.запасов 37,2 т.р.;  из                                                                                                                   14.Субсидии на выполнения муниципального задания: из средств МБ- оплата труда 19,3 т.р., прочие выплаты - 1,8 тыс.руб., услуги связи 3,9 т.р., транспортные услуги  2,7 т.р., коммунальные услуги 383,1 т.р., услуги по сод.имущества 216,2 т.р., прочие услуги 132,8 т.р., прочие расходы 10,9 т.р., приобретение основных средств   т.р., приобретение мат.запасов 48,2 т.р.                                                                                                                                      15.Капитальный ремонт спортивного зала МБОУ "Весенненская СОШ" (МБ) - 168,7 16.Приобретение спортивного оборудования и спортивного инвентаря (МБ) - 5,4; (РБ) - 100,0                                                                                                                                                                                                                                                                                                                                                17. Ремонт здания МБОУ "Сапоговская СОШ"- (МБ)-16,1;(РХ)-1591                                                                                                                                                                                                                                                                                                                                                                                                                                              18. Рразработка ПСД и тех.задания МБОУ "Усть-Бюрская СОШ" СП ДС "Елочка" (МБ) - 37,0                                                                                                                                                                                                                                                                                                                                                                                                                                                                                                                                                                                                                                                                         </t>
    </r>
  </si>
  <si>
    <t xml:space="preserve">18.Капитальный ремонт котла №3 п.Расцвет-477,5(РХ);4,8(БП)                                                                                                                                                                                                                                                                                                  19.Капитальный ремонт насосного оборудования в котельной п.Расцвет -258,9(РХ);2,6(БП)                                                                                                                                                                                                                                                                                                                                                                                                                                                                20.Капитальный ремонт инженерных сетей ул.Вишневая п.Тепличный  -157,1 (РБ); 37,4(РФ);2 (БП)                                                                                                                                                                                                                                                                                                                                 21.Капитальный ремонт насосного оборудования в котельной п. Расцвет-258,9(РХ);2,6 (БП)                                                                                                                                                                                                                                                                                                                                          22.Капитальный ремонт инженерных сетей ул. Школьная-1152,3(РБ)                                                                                                                                                                                                                                                                                                                                                                                23.Капитальный ремонт конвективной части котла № 1 в котельной п.Расцвет: 10,1(РБ);1000,3(РФ); 0,1(БП)                                                                                                                                                                                                                                                                                                                   24.Модернизация тепловых сетей п.Рассвет - 1,3(БП)                                                                                                                                                                                                                                                                                                                                                                                                                                           25. Приобретение насосов на КНС МО Рассветовский с/с-137,4                                                                                                                                                                                                                                                                                                                                                                                        26.Модернизация оборудования котельных п.Рассвет- 1,0(БП); п.Тепличный -16,8(БП)                                                                                                                                                                                                                                                                                                                                                            27.Капитальный ремонт канализационного коллектора от ДК до центральной магистрали -285(РБ)                                                                                                                                                                                                                                                                                                            28.Капитальный ремонт самотечного канализационного коллектора ул. Гагарина-237,5(РБ)                                                                                                                                                                                                                                                                                                                        29.Капитальный ремонт теплосети совмещеноой с водоводом от ТК-8 до ТК-11 ул. 40 лет Победы-351,5 т.руб. 2,8(РБ); 348(ФБ);0,7(БП)                                                                                                                                                                                                                                                                    30.Модернизация оборудования школьной котельной с.Зелёное-186 т.руб.;1,5(РБ); 184,1(ФБ); 0,7(БП)                                                                                                                                                                                                                                                                                                                             31.Модернизация сетей теплоснабжения от ТК-1 до ФАП с.Зелёное-454,4 т.руб. 3,6 (РБ); 449,9(ФБ); 0,9(БП)                                                                                                                                                                                                                                                                                                                  32.Модернизация сетей водоснабжения направленная на снижение потерь-99 т.руб.; 0,8(РБ); 98(ФБ); 0,2(БП) </t>
  </si>
  <si>
    <t xml:space="preserve">1.Капитальный ремонт котельной п.Тепличный 1780,9: 72(РБ);1691,8(РХ) ;17,4(БП)                                                                                                                                                                                                                                                                                                           2.Капитальный ремонт теплосети по ул. Мира п.Опытное -144,7 из них: - 0,2(РБ); 1,4(БП), сетей водоснабжения 143(РХ),                                                                                                                                                                                                                                                                                                                        3.Капитальный ремонт сетей водоснабжения 208,3 в т.ч. 206,2(РХ); 2,1 (БП)                                                                                                                                                                                4. Капитальный ремонт оборудования  центральной котельной с.Опытное - 455,9(РХ)                                                                                                                                                                                                                                          5.Капитальный ремонт оборудования школьной котельной с.Опытное-257,7 в т.ч. 255,4(РХ); 2,3(БП)                                                                                                                                                                                                                    6.Капитальный ремонт водозабора с прокладкой водовода по ул. Гагарина -328,8 (РХ)                                                                                                                                                                                                                                                                            7.Капитальный ремонт вспомогательного оборудования котельной Микроквартала р.п.Усть-Абакан -346,5, в т.ч.14(РБ); 329,2(РХ);3,3(БП)                                                                                                                                                                                                          8..Капитальный ремонт санитарно-защитной зоны Аскыровского водозабора р.п.Усть-Абакан - 753, в т.ч. 30,8(РБ); 715(РХ); 7,2(БП)                                                                                                                                                                                                                   9.Капитальный ремонт насосного отделения станции второго водоподъема -743,3, в т.ч. 28,1(РБ); 708(РХ); 7,2(БП)                                                                                                                                                                                              10.Ремонт кровли здания КНС- 6 ул.Добровольского  58,5(РХ); 0,6(БП)                                                                                                                                                                                                                                                              11.Капитальный ремонт электрооборудования КНС 5 ул. Волкова -94,1(РХ); 0,9(БП)                                                                                                                                                                                                                                                12. Капитальный ремонт кровли ул.Садовая-35,1(РХ);0,4(БП)                                                                                                                                                                                                                                                                                          13.Капитальный ремонт электрооборудования КНС 2- 37,3(РХ); 0,4(БП)                                                                                                                                                                                                                                                                                                                        14.Капитальный ремонт котельной Микроквартала р.п.Усть-Абакан 0,2(РБ);647,7(РХ); 6,5(БП)                                                                                                                                                                                                                           15.Капитальный ремонт теплообменного оборудования котельной Микроквартала 235,5(РХ); 2,4(БП)                                                                                                                                                                                                                                                                                                                                                                                                      16.Капитальный ремонт водопровода с.Весеннее -4,5(РБ);443,2(РХ)                                     17.Строительство водозабора с.Усть-Бюр-1136(РХ); 11,5 (БП)                                                                                                                                                         </t>
  </si>
  <si>
    <r>
      <t xml:space="preserve">1.Назначены ответственные исполнители в бюджетных учреждениях по мониторингу энергопотребления и воды.                                                                                                                                                                       2.Проведен инструктаж работников по существующим методам энергосбережения, применяемым при исполнении трудовых обязанностей.                                                                                                     3.Приобретение светодиодных светильников,  для уличного освещения: МО Расцветовский с/с,Опытненский, Усть-Абаканский поссовет- 2414,2 из них: 114,9 (РБ) 2299,3 (ФБ)                                                                                                                                                                                                                                                                                                                                                                                                                                                                                                                                                                                                                                                                                                                                                                                                                                                                4. Модернизация тепловых сетей -8372,1 т.р., в т.ч., 16,1(РБ);8032,8(РФ);323,2(БП), из них:                                                                                                                                                                                                                                                                         - </t>
    </r>
    <r>
      <rPr>
        <b/>
        <sz val="12"/>
        <rFont val="Times New Roman"/>
        <family val="1"/>
        <charset val="204"/>
      </rPr>
      <t>с.Опытное</t>
    </r>
    <r>
      <rPr>
        <sz val="12"/>
        <rFont val="Times New Roman"/>
        <family val="1"/>
        <charset val="204"/>
      </rPr>
      <t xml:space="preserve"> - ул.Садовая, Гагарина  -892,5т.р.,847(ФБ);44,6(БП); модернизация оборудования с. Зеленое, Центральная котельная -1611,9;Тепловая сеть по ул. Школьная  ТК-7 до Дома культуры  п.Расцвет (30 м.)-1,3                                                                                                                                                                                       </t>
    </r>
    <r>
      <rPr>
        <b/>
        <sz val="12"/>
        <rFont val="Times New Roman"/>
        <family val="1"/>
        <charset val="204"/>
      </rPr>
      <t>- р.п.Усть-Абакан</t>
    </r>
    <r>
      <rPr>
        <sz val="12"/>
        <rFont val="Times New Roman"/>
        <family val="1"/>
        <charset val="204"/>
      </rPr>
      <t xml:space="preserve"> -5199,4 т.р., 4955,5(РФ);243,9(БП), из них:  ул. Пионерская -661,7; ул. Гидролизная-883,7; ул.Добровольского454,1; ул. 30 лет Победы-535,2; ул.Микроквартал от ТК-1 до ТК2-665,2; ул. Микроквартал, от ТК-9 до ТК-11-750,8; ул. Спортивная-249,8; ул.Волкова-259,9;  ул. 30 лет Победы-221,1;Микроквартал от ТК-14 до ТК-15-528;                                                                                                                                                                           </t>
    </r>
    <r>
      <rPr>
        <b/>
        <sz val="12"/>
        <rFont val="Times New Roman"/>
        <family val="1"/>
        <charset val="204"/>
      </rPr>
      <t>- Рассветовкий с/с</t>
    </r>
    <r>
      <rPr>
        <sz val="12"/>
        <rFont val="Times New Roman"/>
        <family val="1"/>
        <charset val="204"/>
      </rPr>
      <t xml:space="preserve">-666,97 т.р., 633,6(ФБ); 33,4(БП) , из них: ул. Майская и ул. Юбилейная  п. Расцвет -667                                                                                                                                                                                                                                        5.Модернизация насосного оборудования с целью экономии энергоресурсов -340,1 т.р., из них: 260(ФБ), 80,1(БП). Замена насоса в котельной п.Расцвет на энергосберегающий.                                                                                                                                                                                                                                                                                                                                                                             6.Разработка схемы теплоснабжения поселений с учетом требований энергосбережения администрация Усть-Абаканского поссовета-250(РХ)      7.Утепление ограждающих конструкций зданий теплоизоляция систем отопления,                                                                                                                                                                                                                                                                              </t>
    </r>
  </si>
  <si>
    <t>– 1чел., а.Баинов – 2чел.,ст.Хоных – 4чел., ст.Тигей – 1чел.,д.Ковыльная – 1чел., а.Мохов – 1чел., д.Камышовая – 3чел., д.Капчалы – 1чел.                                                                                                                                                                                                                                                                                                                                                                                                                            15.Организованы 3 КФХ - из них: в районе д.Капчалы - 2, в районе п.Оросительный -1, в а.Шурышев выделен 1 земельный участок многодетной семье.</t>
  </si>
  <si>
    <t xml:space="preserve">1.Выезд социальной бригады  Черногорского реабилитационного центра на ст. Уйбат.  Организована выдача вещей, книг 7 семьям. Оказана социально-психологическая помощь  4 семьям и консультации по льготам – 18 семьям. Проведен забор крови для исследования на сахар и холестерин – 18 человек.  Выезд социальной бригады управления соц.поддержки и врача-терапевта в д. Заря, а.Ах-Хол, а.Бейка, ст.Уйбай. Оказано услуг по социально-экономической поддержке -151, по социально-правовой - 5, услуги психотерапевта -4. Произведена раздача литературы и детской одежды.                                                                                                                                                                                                                                                                                                                                    2.Первая  медицинская помощь населению малых сел оказывается в амбулаториях и ФАПах на территории которых они расположены. В аале Мохов и д.Заря организованы домовые хозяйства по оказанию первой мед. помощи (Районная больница)                                                                                                                                                                                                                                                                                                                              3.Проходит диспансеризация взрослого населения согласно графика.                                                                                                                                                                                                                                                                                                                   4. 2014 году 167 человек обслуживалось  через  организацию передвижных библиотечных пунктов в малых селах: а. Ах-Хол, ст. Уйбат, д. Салбык, а. Шурышев, а. Баинов, д. Камышовая, д. Камызяк, а.Трояков, ст Кирба, д.Заря, д .Салбык, д.Ковыльная, а.Мохов, д.Бейка.                                                                                                                                                                                5.Поощрение детей за успехи в учебе и трудовом обучении:  а. Трояков – Розов Никита; ст. Тигей – Тодышев Дмитрий;
а. Ах-Хол – Майнашева Валерия, Колесникова Елена, Килижеков Влад.                                                                                                                                                                                                                                                         6.Проведение мероприятия «День малого села» д. Заря – выездной концерт, а. Ах-Хол – с комитетом по занятости РХ, а. Шурышев – выездная бригада (библиотека и агитбригада СДК Райков)
7. Проведены: игровая программа для детей и подростков "Веселые старты" в аале Шурышев, товарищеская встреча по игре КВН "По морям по волнам" между юными </t>
  </si>
  <si>
    <t>96,3</t>
  </si>
  <si>
    <t>1. Оплата по трудовому договору -16,6                                                                                                                                                                                                                                                                                                                                                                                                                                                                    2. Ремонт капитальный ремонт здания под архив 508,1 в т.ч.  (ремонт стеновых перегородок 96,5, ремонт потолочных перекрытий 99,3, ремонт электрооборудования 32,2, ремонт напольного  покрытия 94,8 и т.д. )                                                                                                     3.Приобретение архивных коробок - 10                                                                                                                                                                                                                                                                                                                                                                                                                                                              4. Упорядочение (переплет) документов ликвидируемых организаций- 5,9</t>
  </si>
  <si>
    <t>1.  Заработная плата  по договору за  охрану объекта "Биотермическая яма" -138,2</t>
  </si>
  <si>
    <t>1. Оказание поддержки Усть-Абаканскому районному обществу- 340, в т.ч. заработная плата-236,5; подох. налог-34,1;  отчисления от ФОТ- 69,2; почтовые расходы-0,2.                                                                                                                                                                                                                                                                                                                                                            2. Мероприятие, посвященное Международному дню 8 марта.                                                                                                                                                                                                                                                                                            3.Празднование Дня защитников Отечества.                                                                                                                                                                                                                                                                                                     4.Проведение президиума-правления- 4,3                                                                                                                                                                                                                                                                                                                               5.Конкурс рисунка среди  детей-инвалидов -  0,7                                                                                                                                                                                                                                                                                                              6.Районный фестиваль "Алло, мы ищем таланты!" - 6                                                                                                                                                                                                                                                                                                                                                                                                                                              7. Спортивные мероприятия -5 (спартакиада по легкой атлетике - 4,5, участие в республиканских соревнованиях по л/а -0,5)                                                                                                                                                                                                                                                                  8.Смотр-конкурс первичных обществ инвалидов -19                                                                                                                                                                                                                                                                                                                                                                                                                                                    9.Обустройство пандуса в здании профилактория "Елочка" и управления "Социальной защины населения"- 600                                                                                                                                                                                                                                                                                        10.Оказание информационных услуг инвалидам -5</t>
  </si>
  <si>
    <t>1.Во всех образовательных учреждениях района проведены мероприятия в рамках  антинаркотической  акции и   Всероссийского  интернет-урока антинаркотической направленности.                                                                                                                                               2. Участие в республиканских  мероприятиях антинаркотической направленности:                                                                                                                                                                                                                                                                        
- заседание Республиканского молодежного антинаркотического совета «Презентация опыта работы»;
- конкурс «Этнические  традиции моей семьи»;                                                                                                                                                                                                                                                                     - всероссийский урок (занятие) «Здоровые дети -  в здоровой семье», «Сохрани себя»                                                                                                                                                                                                                                                              3.Спортивные соревнования «Мама, папа, я - спортивная семья», презентаций «Бабушкин сундучок», «Моё семейное древо!»  
4.Проведено уничтожение дикорастущей конопли в границах населенных пунктов-20,92 га, на общую сумму 44,8 (БП) из них:
-Усть-Абаканский п./совет- 19,2;
-Калининский с\совет 5,0; 
-Солнечный с/совет 13,6;
-Усть-Бюрьский с/совет-5,0; 
-Райковский–с/совет – 2,0.
3.Месячник по профилактике асоциального поведения несовершеннолетних -3,5
4. Семинар для социальных педагогов совместно со специалистами республиканского центра "Радость"</t>
  </si>
  <si>
    <t>99,9</t>
  </si>
  <si>
    <t>91,5</t>
  </si>
  <si>
    <t xml:space="preserve">1.Районный тур второго этапа всероссийского конкурса «Живая классика», Неделя детско-юношеской книги.                                                                                                                                                                                             2.Мероприятия посвященные 90-летию Усть-Абаканского района-250 (Транспортные услуги -3;изготовление полиграфической продукции -11,5; подарки, сувениры - 71,3; скамейки,стеллажи,шатер- 33,7; баннеры, ГСМ, продукты, оформление мероприятия-130,5)                                                                                                                                                                  3.Субсидии на выполнение муниципального задания-16598,7 т.р.(РБ)-14537,2; (РХ)-2061,5; (РФ)-90,3, из них: (з/пл. 12170,1; начисления на з/пл.3264,9; усл.связи 343,5; коммунальные услуги 429,2; обслуживание им-ва 115,8;подписка 126,7; написание книги-45,0; курсы по ПБ-3,8;книги 5,9;семена,саженцы,уголь-76; пеня -13,6)                                                                                                                                                                                                                                                                                  4.Написание книги района - 300                                                                                                                                                                                                                                                                                                                                                                                                                                                                         5.Открытие модельной библиотеки с. Усть-Бюр (ремонт помещения, оснащение) -270,3т.р. в т.ч. 80(РБ); 100(РХ); 90,3(ФБ)
6.Подписка на периодические издания -100(РБ)                                                                                                                                                                                                                                                                                                                                                                                                                                             
</t>
  </si>
  <si>
    <t xml:space="preserve">1.Участие творческих коллективов района в Республиканских мероприятиях  «Чыл-Пазы»- 25  (ГСМ - 4,2; оформление 4,7; продукты 16,1)                                                                                                                                               2.Организация творческих поездок районных коллективов -10 (концерт в Боградском районе «Музыка нас связала»)                                                                                                                                                                                                                                                                                                                                             3.Республиканский конкурс среди хореографических коллективов.                                                                                                        4.Выставка детского декоративно-прикладного творчества и изобразительного искусства.                                                                                                                                                                                                                      5.Приобретены костюмы для хора с.Опытное -63                                                                                                                                                                                                                                                                                                         6.Юбилейные мероприятия в рамках празднования 90-летия Усть-Абаканского района-350 в т.ч. (средства СУЭКа-200,0) в т.ч. (цветы-15,0; выступления творческих коллективов-85; питание-20,0; монтаж и демонтаж сценических площадок-80, приобретение онцертных костюмов коллективов района -150)                                                                                                                                                                                                                                                                                                                                                                                                                                                                                                                                    7.Приобретение сценической одежды и музыкального оборудования для творческого казачьего коллектива "Добро" -1289,4 т.р. (РБ)-62;(РХ)-500;(РФ)-727,4                                                                                                                                                                                                 8.Приобретение специального оборудования (звукового, светового и др.) для Доможаковского и Опытненского СДК -707,1 т.р.(РБ)-7,1; (РХ)-700  
</t>
  </si>
  <si>
    <t>85,6</t>
  </si>
  <si>
    <t>1.Субсидии на выполнение муниципального задания - 264,5 из них: з/плата начисления на з/плату 205,3; начисления на з/п -47,9 услуги связи -6,6,прочие-4,6 
2.Подготовка оъекта к празднованию 9 Мая -40 (обслуживание газовой установки-11,5; сжиженный газ-2,8; изготовление дополнительных списков ветеранов-25,7)</t>
  </si>
  <si>
    <t>95</t>
  </si>
  <si>
    <t>1.Участие в форуме, посвященному "Году культуры в Российской Федерации", который проходил в г. Москва с 24 по 26 марта 2014 года - 32,1</t>
  </si>
  <si>
    <t>90,2</t>
  </si>
  <si>
    <t xml:space="preserve">(ФБ)-403,2                                                                                                                                                                                                                                                                                                                                                                                 9.Субсидии и иные межбюджетные трансферты культурно-досуговых учреждений  сельских советов на укрепление МТБ-718 т.р.;(РХ)-42,4; (РФ)-675,6                                                                                                                                                                                                                     10.Повышение квалификации работников культуры -1(РХ) 11.
Мероприятия  не требующие  финансирования:
Выставка «Веселое рождества», «Поле чудес», выставка детского декоративно-прикладного творчества и изобразительного искусства,  «Правила движения-достойны уважения», Кинолекторий «900 дней надежды, посвященный 70-летию снятия блокады  Ленинграда»Районное мероприятие, посвященное 25-ой годовщине вывода Советских войск из республики Афганистан, «Как на Масленой недели», «Разгуляй четверток», Конкурсно-игровая программа «Хвостатые-усатые», творческий вечер «Женщина. Весна. Любовь», Юбилейный вечер «Мелодия жизни», Фотовернисаж «В объективе культуры», «Страна Мультипутия»,  «Чудеса превращения» 
</t>
  </si>
  <si>
    <t xml:space="preserve">1.Приобретение сценических костюмов для ДМШ -30                                                                                                                                                                                                                                                                                                                            2.Проведение Гала-концерта в честь Дня работников культуры (призы и подврки) - 20                                                                                                                                                                                                                                                                                                                                                                                                                                                          3.Субсидии на выполнение муниципального задания- 11735,6т.р.; (РБ)-10432,4;(РХ)-1303,2 из них з/пл.7906,2; начисления на з/пл.2096,3; усл.связи 99,5; ком.усл 1179,3;
обслуж.им-ва 212,4; пеня 0,8; гсм, з/части 116; обучение 36,7 и др.                                                                                                                                                                                                                                                                                                                                                                                                                    4. Организация и проведение районных фестивалей, конкурсов-(РБ)-149,4 в т.ч.: районный конкурс чтецов и авторов любителей «Пою мое Отечество»-7 т.р., 1Х районный конкурс молодых дизайнеров одежды «Мир молодежного модерна» -29,4 т.р.(баннеры), "Уртун Той"-25, День ВМФ -6, Новогодние торжества-13,7                                                                                                                                  5.Мероприятия празднования «Дня Победы» -727 из них: 372,0 т.р. (костюмы для ДДТ 97,0;  костюмы для танц.коллективов ДШИ-75,0; 200,0 световое оборудование); салю-170,0; оформление -55,0; праздничный обед- 60,0; подарки, цветы- 70.                                                                                                                                                                                                                                                                                                                                                                                                6. Капитальный ремонт ДК "Гагарина"-335,6(РБ)                                                                                                                                                                                                                                                                                                                                                                                                                         7.Юбилейные мероприятия в рамках празднования 90-летия Усть- Абаканского района -1496,1в т.ч.( костюмы для вокальных коллективов /ДШИ/-90,0; костюмы для танцевальных коллективов /ДДТ/ -50,0; шатры для поселений - 490,0; подарки, сувениры 180,0; благоустройство острова 363,9,торжественный обед -100,0; салют-150,0, сценический подиум-400                                                                                                                                                                                                                                                                                                                                                                                                     8.Приобретение аппаратуры и музыкальных инструментов 432,8т.р. (РБ)-2; (РХ) 27,6; </t>
  </si>
  <si>
    <t xml:space="preserve">1.Изготовление буклетов "Туристическое кольцо Усть - Абаканского района" для использования на выставках, форумах туристской направленности, в целях  популяризации туристических объектов Усть - Абаканского района -5 т.р.                                                                                                                                                                                                                                                                         2.Субсидии на выполнение муниципального задания 953,1 т.р., (РБ)851,4;(РХ)-101,7 из них: 700,3 заработная плата,  отчисления - 188,4; услуги связи - 6,6; пеня 0,5, ГСМ, продукты- 51,7 и др.                                                                                                                                                                                                                                               3. Участие в форуме, посвященному "Году культуры в Российской Федерации"-5,6                                                                                                                                                 4.Приобретение специализированного автобуса для музея под открытым небом "Древние курганы Салбыкской степи"-1710,3 т.р., в т.ч. (РБ)-100; (РХ)-775; (РФ)835,3.                                                          </t>
  </si>
  <si>
    <t>1.Подготовка пакета документов для претендентов – получателей социальных выплат в 2014 году.                                                                                                                                                                                                          2.Выплата субсидии 7 семьям-7924,6 (628,44 кв.м.), в  т.ч. (РФ-3425,4) (РХ- 3710,9)(РБ-788,3) из них:                                                                                                                                                                - граждане -2304,9т.р., из них: (РБ)-211,1; (РХ)-1088,9; (ФБ)-1004,9т.р., 3 семьи (313,33 кв.м.);                                                                                                                                 - молодые семьи и специалисты -5619,7 т.р., из них: (РБ) -577,2; (РХ) -2622; (РФ) -2420,5т.р., 4 семьи (315,11 кв.м.)                                                                                                                                                                                                                                 3.Разработка ПСД на строительство СДК в с.Чарки - 297 т.р. с.Московское -98,5 тыс. руб.- приобретение музыкальной аппаратуры СДК Московское -100                                                                                                                                                                                                                                                4.Ограждение санитарной зоны водозаборной башни с Московское-25,5,  разработка ПСД на  строительство водозаборных скважин в а.Мохов, д.Ковыльная-140;                                                                                                                                                                                                                                                                   5.ПСД на капитальный ремонт СДК "Гагарина"-899,6                                                                                                6. Капитальный ремонт РДК "Гагарина" - 655  (РХ-648; РБ - 7т.р.)                                                                                                                                                                                                                                      7.Реконструкция водопровода в с. В-Биджа - 3953,5т.р (РБ-39,5; РХ-3914)                                                                                                                                               8.Капитальный  ремонт СДК Опытное- 460,4т.р. в т.ч.,437(РХ); 23,4(РБ)</t>
  </si>
  <si>
    <t>1.Комплектация пакета документов по включению в Перечень получателей субсидий на 2014 год.                                                                                                                                                                                                   2.Организация и проведение  6 сельскохозяйственных ярмарок выходного дня в п. Усть-Абакан                                                                                                                                                                                                                                                                                                       3.Участие в республиканской ярмарке «Чыл Пазы».                                                                                                                                                                                                                                                                                                                  4.Проведение спортивного праздника, посвященный Дню Победы в аале Райков. Премирование победителей-130                                                                                                                                                                    5. Формирование призового фонда на финал сельских конных соревнований - 30т.р 6.Премирование победителей соревнования ко Дню работников сельского хозяйства и пререрабатывающей промышленности-149т.р.                                                                                                                                                                                6. Учеба кадров массовых профессий-50</t>
  </si>
  <si>
    <t>Отчет о реализации муниципальных  программ действующих на территории Усть-Абаканского района за 2014 год.</t>
  </si>
  <si>
    <t xml:space="preserve">1.Оказание адресной помощи малоимущим гражданам, пострадавшим от пожара- 30(РБ)                                                                                                                                                                                                                                                                                                                                                             2.Памятки на противопожарную тематику- 5,5(РБ)                                                                                                                                                                                                                                                                                                                                                                                                                                         3.Обеспечение деятельности   ЕДДС администрации Усть- Абаканского района - 6,7 (РБ)  (приобретение принтера)                                                                                                                                                                                                                                                                                                         4.Опашка минерализованных полос вокруг населенных пунктов МО сельпоссоветов : Весенненский, Доможаковский, Калининский, Райковский.Сапоговский, Уст-Бюрский, Усть-Абаканский -54 т.р.(РБ)                                                                                                                                                     5.Ликвидация  чрезвычайных ситуаций и последствий стихийных бедствий  Райковский с/с- 57,5(РБ)                                                                                                                                               6.Содержание спасателей -61,5(БП)                                                                                                                                                                                                                     7.Обучение по специальности "матрос-спасатель" - 10 (БП)                                                                                                                                                                                           8. Организация места для обучения плаванию - 3 (БП)                                               9.Приобретение оборудования  для организации спасательного поста - 37,7 (БП)          </t>
  </si>
  <si>
    <r>
      <t xml:space="preserve">1.Оснащение оргтехникой из ср-в МБ- 162,7; программное обеспечение из с-в МБ -62,3; система видеонаблюдения - 264,6; приобретение посуды - 357,5.                                                                                                                                                                                                                                                                                  2.Компенсация части родительской платы-7463,0(РХ 1322 ребенка)                                                                                                                                                                                                                                                                3.Субсидии на выполнения муниципального задания- </t>
    </r>
    <r>
      <rPr>
        <b/>
        <sz val="12"/>
        <rFont val="Times New Roman"/>
        <family val="1"/>
        <charset val="204"/>
      </rPr>
      <t>81859,4</t>
    </r>
    <r>
      <rPr>
        <sz val="12"/>
        <rFont val="Times New Roman"/>
        <family val="1"/>
        <charset val="204"/>
      </rPr>
      <t xml:space="preserve"> из них:                                                                                                                                                                                                                                                                                                         </t>
    </r>
    <r>
      <rPr>
        <b/>
        <sz val="12"/>
        <rFont val="Times New Roman"/>
        <family val="1"/>
        <charset val="204"/>
      </rPr>
      <t>- средств МБ 25682,2</t>
    </r>
    <r>
      <rPr>
        <sz val="12"/>
        <rFont val="Times New Roman"/>
        <family val="1"/>
        <charset val="204"/>
      </rPr>
      <t>:</t>
    </r>
    <r>
      <rPr>
        <b/>
        <sz val="12"/>
        <rFont val="Times New Roman"/>
        <family val="1"/>
        <charset val="204"/>
      </rPr>
      <t xml:space="preserve"> </t>
    </r>
    <r>
      <rPr>
        <sz val="12"/>
        <rFont val="Times New Roman"/>
        <family val="1"/>
        <charset val="204"/>
      </rPr>
      <t xml:space="preserve">оплата труда 18705,4; услуги связи 139; транспортные услуги 64,2; коммунальные услуги 3627,8; услуги по сод.имущества 1618,1; прочие услуги796,7; прочие расходы 219,7; приобретение основных средств 109,4; приобретение мат.запасов 401,9.                          </t>
    </r>
    <r>
      <rPr>
        <b/>
        <sz val="12"/>
        <rFont val="Times New Roman"/>
        <family val="1"/>
        <charset val="204"/>
      </rPr>
      <t xml:space="preserve">                                                                                                                                                                                                                                                                       - средств РХ 56177,2: </t>
    </r>
    <r>
      <rPr>
        <sz val="12"/>
        <rFont val="Times New Roman"/>
        <family val="1"/>
        <charset val="204"/>
      </rPr>
      <t xml:space="preserve">оплата труда 55230,1; услуги связи 82,8; прочие услуги 28,3; приобретение основных средств 298,8; приобретение мат.запасов  537,2.                                                                                                                                                     4.Экспертиза ПСД, выполнение проектно-изыскательных работ на строительство д/с в с. Зеленое-401,6                                                                                                                                                                            5.Ремонт электрооборудования - д/с "Ласточка"-15                                                                                                                                                                                                                                                                                                        6. Ремонт системы отопления 808, из них: МДБОУ "ДС-ЦРР "Ласточка" (МБ) - 350,0, МБДОУ "ДС "Теремок" (МБ) - 230,0;МБДОУ "ДС "Рябинушка" (МБ) - 100,0 т.руб.; ремонт вентиляции д/с Аленушка - 48,0 т.руб.; ремонт д/с Радуга - 79,97 т.руб.                                                                                                                                                                     7.Капитальный ремонт здания МБДОУ "ДС "Звездочка" (МБ) - 200,0                                                                                                                                                                                                                                                      8.Капитальный ремонт здания МБДОУ "ДС-ЦРР "Аленушка" (МБ) - 2045,3                                                                                                                                                                                                                                                            9.Монтаж и установка насоса и гидрантов в МБДОУ "ДС «Радуга»       (МБ) - 89,9                                                                                                                                                                                                                                                                                                                                                                                                                                                                                                        10.Капитальный ремонт здания "ДС-ЦРР "Аленушка"-2045,3; по восстановлению асфальта МБДОУ  (МБ) - 280,0                                                                                                                                                11.Устройство приточно-вытяжной  вентиляции для пищеблока д/с"Солнышко"-21.2                                                                                                        12.Проведение технической инвентаризации и изготовление тех.паспорта д/с Радуга (МБ) - 60,0.                                                                                                                                                                                                                     </t>
    </r>
  </si>
  <si>
    <t xml:space="preserve">1. Обработка очагов тубинфекции, приобретение дезинфицирующих средств для очагов, выявленных в   п.Усть-Абакан, а.Райков, п.Тепличный, п.Майский и др.- 84                                                                                   2. Приобретение вакцины (Энцевир, Шигеллвак, лек. препараты) -400,0                                                                                                                                                                                                                                                                                                             3. Субсидии некоммерческим организациям -365,0                                                                                                                                                                                                                                                                                                        4. Участие в республиканской спортакиаде моложежи допризывного возраста (ГСМ, питание) - 1,9                                                                                                                                                                             5. Выплата единовременного пособия для приобретения жилья врачу-кардиологу Демаковой О.А.- 1000,0 т.р.                                                                                                                                                                                                                                                                                                                                                                                                                                                                            </t>
  </si>
  <si>
    <t>1. Цикл  мероприятий направленных на профилактику асоциальных явлений среди несовершеннолетних и молодежи:                                                                                                                                                                            2. Встреча трёх поколений» с приглашением воинов Афганистана, школьных патриотических объединений, родителей погибших солдат;
3. Конкурс буклетов, направленных на пропаганду здорового образа жизни «Сохрани себя»;
4.Молодёжь района приняла участие в работе Республиканского молодёжного антинаркотического Совета;                                                                                                                                                                                                        5.На базе МКУ культуры «Молодёжный центр»  состоялось заседание антинаркотического совета молодёжи Усть-Абаканского района с приглашением учащихся образовательных учреждений.                                                                                                                                                                                                              6.Организованы 3 выездные административные комиссии в поселения Солнечного, Усть-Бюрского и Сапоговского сельсоветов.                                                                                                                                                                             7.Восстановление документов лицам, находящимся в тяжелой жизненной ситуации -3,7 т.р. (оплата квитанции госпошлины, фотографирование)                                                                                               8. Изготовление бланочной продукции (протокола) -3,5                                                                                                                                                                          9.Президентские спортвные игры (Награждение мячи) -7                                                                                                                                                                           10.Проведено 4 заседания МВКПП -14.04.2014г.,30.06.2014г.,13.10.2014г., 22.12.2014г.</t>
  </si>
  <si>
    <t>1.Районная олимпиада «Знатоки ПДД» - 14,9 т.р. (награждение по итогам олимпиады)                                                                                                                                                                                                                                            2.Районный конкурс на соискание гранта за лучшую организацию работы по профилактике детского дорожно-транспортного травматизма (I место "Росток" п.Рассвет)                                                                                                                                                                                                                                                              3.Организация подписки на российскую газету «Добрая Дорога Детства» и журнал «Путешествие на зеленый свет -18,6</t>
  </si>
  <si>
    <t>1. Проведено 50 рейдов в  16-ти населенных пунктах района по проверке 120 неблагополучным семьям, имеющих 305 несовершеннолетних детей. Приняты меры:
- на КДН и ЗП рассмотрено 171 несовершеннолетний за 32 административное правонарушение
- 7 тыс. руб.                                                                                                                                                                                                                                                                                                                                                                   2.Оказание материальной помощи детям, проживающим в неблагополучных, малообеспеченных семьях- 30,2 тыс. руб.                                                                                                                                             3. Организован выезд 18 несовершеннолетним детям в  театр "Сказка"  г.Абакан.                                                                                                                                                                                                                                   4.Ежегодная межведомственная  операция "Лето"- 6,5 тыс. руб.                                                                                                                                                                                                                                                                                          5.Грант на лучшую организацию по профилактике правонарушений несовершеннолетних" -50                                                                                                                                6.Формирование базы данных несовершеннолетних-67,3 тыс. руб.                                                                                                                                                                                      7.1 Трудоустройство в летний период несовершеннолетних  состоящих на профилактическом учете в КДН и ЗП - 30 тыс. руб.</t>
  </si>
  <si>
    <t xml:space="preserve">1.Межевание границ земельных  участков п.Тепличный - 426,6 (РБ)                                                                                                                                                                                                                                                                                           2.Разработка ПСД северо-западного района р.п.Усть-Абапкан -2696,0(РБ)                                                                                                                                                                  3.Проектирование и строительство инженерной инфраструктуры районов комплексной застройки:
- р.п.. Усть – Абакан, район «Ново-Образцово» - 3072 (РХ)                                                                                                                                                                            4.Проектирование и строительство инженерной инфраструктуры районов комплексной застройки северо-западной  части с.Зеленое - 196(РБ)                                                                                                  5.Инженерные изыскания по северному району р.п.Усть-абакан - 981,5 (РБ)                                                                                                                                                        6. Инженерные изыскания с.Солнечное 639,2 (РБ)
</t>
  </si>
  <si>
    <t xml:space="preserve">установка на радиаторах термостатических вентилей- 1614,7т.р., 12,2(МБ);1602,5(РФ) из них:                                                                                                                                                                                                                                                                                                                                                                                                                                                                                                                                                  -ремонт системы отопления и выполнение энергосберегающих мероприятий:                                                                                                                                                                                                                                                                                                                                                                                 МБОУ НШ Д/с «Росток», п. Тепличный, ул. Вишневая- 8,8 (РБ); 874,6(РФ); МБСКОУ «Усть-Абаканская СКШИ», п. Усть-Абакан, ул. Волкова -3,3(РБ); 329,4(РФ);                                           -замена деревянных окон на ПВХ  в детском саду "Родничок" п.Расцвет-398,5(РФ)                                                                                                                                                                                                                                                                                                        8.Модернизация объектов генерации тепловой энергии, обеспечивающая теплосбережение - 4614,6 т.р. в т.ч. 358,1(РБ); 1234,4(РХ); 3022,1 (РФ):                                                                                           - установка модульных котельных 4427,1 т.р. в т.ч. автоматизированные блочно-модульные котельные: с.Московское -1874,5 т.р.; р.п.Усть-Абакан-890,2 т.р.; администрация Усть-Абаканского р-на-1662,4 т.р.;                                                                                                                                                                                                                                                                                                                                - разработке ПСД для установки модульных котельных в 2013 году-187,5(РБ) из них: в Усть-Бюрской СОШ-62,5(РБ);Ильичевской СОШ-62,5(РБ);Краснозерной СОШ-62,5(РБ) </t>
  </si>
  <si>
    <r>
      <t>жителями а. Шурышев и а. Райков; праздничная программа "Загорелое лето" собрала на берегу озера Ждановское жителей а. Баинов, а. Шурышев, ст. Тигей, ст. Хоных.                                                                                                                                                                                                                                                                                                                                                                                                                                                                                                                                   8.аал Трояков: обустройство детской площадки с ограждением (установка малых игровых форм, асфальтирование площадки в  -93,9 (МБ-3,8  РХ-376,2); обустройство уличного освещения - 158,3(МБ-1,6; РХ-156,7.)                                                                                                                                                                                                                                                                                                                                             9. ст. Уйбат: бурение 8 скважин нецентр. холодного водоснабжения (МБ-6,8; РХ- 668,9 , обустройство уличного освещения с установкой приборов учета (РБ-1,13; РХ -111,5). Изготовление и монтаж автобусной остановки (РБ-0,38; РХ-36,5)                                                                                 10.ст. Тигей - обустройство детской площадки с ограждением  (РБ-3,4; РХ-375,4) бурение скважины (РБ-1,3; РХ83,1). Обустройство уличного освещения с установкой приборов учета (РБ-2,25; РХ-222,7)                                                                                                                11. д.Салбык: бурение  скважины нецентр. холодного водоснабжения (МБ-0,75; РХ- 74,2)                                                                                                                                                                                                                                                                                                                                             12.д.Заря: устройство ограждения территории детской и спортивной площадки с доукомплектованием малых форм(МБ-5,4; РХ- 532,4). Устройство перегородки санузла в помещении социально-культурного центра (МБ-0,764; РХ- 75,6).    Бурение  скважины нецентр. холодного водоснабжения (МБ-1,77; РХ-174,9).                                                     13. д.Ковыльная:   Установка малых игровых форм, обустройство детской спортивной площадки с ограждением  (МБ- 1,0; РХ-99).Ограждение скважины (МБ- 1,0; РХ-99). Ремонт фасада здания ДК (МБ- 1,0; РХ-99). Уличное освещение  (МБ- 1,9; РХ-196).                                                                                                                                                                                                                                                                                                                                               1</t>
    </r>
    <r>
      <rPr>
        <sz val="12"/>
        <color theme="5"/>
        <rFont val="Times New Roman"/>
        <family val="1"/>
        <charset val="204"/>
      </rPr>
      <t>4</t>
    </r>
    <r>
      <rPr>
        <sz val="12"/>
        <rFont val="Times New Roman"/>
        <family val="1"/>
        <charset val="204"/>
      </rPr>
      <t xml:space="preserve">.Государственные услуги в области содействия  занятости гражданам были представлены специалистами центра занятости жителям ст.Уйбат – 4чел.,а.Шурышев </t>
    </r>
  </si>
  <si>
    <t xml:space="preserve">                                                                                                                                                                                                                                                                                                                                                                                                                                                                                                                                                     19. Ремонт дымовой трубы МБОУ "Доможаковская СОШ" (МБ) - 99,95                                                                                                                                               20.Материальная поддержка молодым специалистам 23 чел. - 168,1                                                                                                                                                                                                                                                                                                                                                                                                   21.Капитальный ремонт крыши спортивного зала МБОУ "Усть-Абаканская СОШ корпус 1: (МБ) - 2078,8 т.руб.                                                                                                                                                                                                                                                                                                              22.Ремонт кровли спортивного зала В-Биджинская СОШ (МБ) - 77,8 т. (РХ) - 750.                                                                                                                                                                                                                                                                                                                                                                             23.Ремонт кровли спортивного зала Калининская СОШ (МБ) - 60,7  (РХ) - 2126,3;  Московская СОШ (МБ) - 44,81 (РХ) - 1344,3;  У-Абаканская СОШ (корпус 2) (МБ) - 44,5; (РХ) - 1334,2                                                                                                                                                             24.Укрепление материально-технической базы спортивного зала спортивное оборудование и спортивный инвентарь (МБ) - 5,4 (РХ) - 100,0                                                                                                                                                                                                                                             25.Оснащение спортивным инвентарем и оборудованием, развитие школьно-спортивных клубов В-Биджинская СОШ (МБ) - 20,0; (РХ) - 70,0                                                                                                                                                                                                                                         26.Разработка ПСД и экспертизы сметы на  капитальный ремонт спортивных залов Калининская СОШ (МБ) - 18,0; Московская СОШ (МБ) - 13,0; У-Абаканская СОШ (МБ)- 13,0                                                                                                                                                                      27.Обработка кровли огнезащитным составом Сапоговская СОШ (МБ) - 39,1                                                                                                                                                                                                                                                                                                                                                                                      28.  Устройство приточно-вытяжной вентиляции в пищеблоке Чапаеская ООШ (МБ) - 38,0                                                                                                                                                                                                                                                                                                                                                                                                                                                                                            29.Установка тревожной кнопки (МБ) - 15,95                                                                                                                                                                                                                                                                                                                                                                                                                                                    30. Ремонт электрооборудования и электропроводки по горючему основанию Красноозерная ООШ (МБ) - 31,4                                                                                                                                                                                                                                                                                                       31.Ремонт электрооборудования щита управления глубинным насосом   МБОУ "Сапоговская СОШ"  (МБ) - 49,2       </t>
  </si>
  <si>
    <t>1.Создана комиссия при администрации Усть-Абаканского района по обследованию покрытия дорог общего пользования местного значения, по которым проходят  школьные маршруты в населенных пунктах Усть-Абаканского района, согласно установленного графика.                                                                                                                                                                                                                                                                           2.Ремонт дорог в малых селах района (РХ)-886 т.р., в т.ч.:  В-Биджинский с/с д.Салбык -965; Доможаковский с/с а.Трояков -2967; Опытненсий с/с д.Заря-1495; Райковский с/с а.Шурышев-3436.                                                                                                                                                                                                                                             3.ПСД Новообразцово р.п.Усть-Абакан -4702(РХ)                                                                                                                                                                                                    4.Ремонт  дворовых территорий- Усть-Абаканский п/с -1251,0(РХ)                                                                                                                                                                                                   5.ПСД на строительство дорог Новые массивы Опытненский с/с- 3500(РХ)                                                                                                                                                                     6.Содержание, капитальный ремонт и строительство дорог общего пользования местного значения из средств дорожного фонда (РБ)-6932,3 т.р. из них: В-Биджинский с/с-352,9; Весенненский с/с-545,4; Доможаковский-35501; Калининский с/с-1490,9; Московский с/с-414,9; Опытненский с/с-250,3; Райковский с/с -355,1; Расцветовский с/с-297,3; Сапоговский с/с-335,8; Солнечный с/с-352,9; Усть-Абаканский п/с- 1426,7; Усть-Бюрский с/с- 462 ;Чарковский-293                                                                                                                                                                                                                                                                           7.Кап ремонт дорог и уличной остановки Усть-Бюрский с/с-6433(РХ)                                                                                                                                                            8.р.п.Усть-Абакан ремонт улицы Октябрьская -1068(РХ)</t>
  </si>
  <si>
    <t xml:space="preserve">1.Проведение ежегодного  мониторинга обеспеченности населения Усть-Абаканского района площадью торговых объектов, опубликование результатов на сайте Усть-Абаканского района.                                                                                                                                                                                                                                                                                                                                                                                                                                                          2.Организация и проведение ярмарок местных товаропроизводителей, в  целях  стимулирования деловой активности  хозяйствующих субъектов-20 (РБ)                                                                                                                                                                                                                                                                                                                                                                                         3.Ведение торгового реестра.                                                                                                                                                                                                                                                                                                                                             4.Возмещение расходов потребительскими обществами по доставке товаров первой необходимости в труднодоступные населенные пункты 51(РБ)                                                                                                                                                                                                                                                                                                                                                                                                                                                                                                            5.Проведение районного конкурса "Лучшее предприятие торговли" - 30(РБ)                                                                                                                                6.Субсидирование затрат на разработку и производство новых видов товаров обогащенных микронутриентами-17,5                                                                                                                                                                                                                                                                                                                                                                      </t>
  </si>
  <si>
    <t xml:space="preserve">1.Решением совета депутатов Усть-Абаканского района принято Положение о предоставлении муниципальными служащими сведений о расходах.                                                                                                                                                                                                                                             2.Проводится мониторинг соответствия законодательству нормативных  актов администрации района – проверено 3 НПА                                                                                                                                                  3.Проведены проверки в отношении 3-х муниципальных служащих при приеме на муниципальную службу.                                                                                                                                                                                      4.Проведены проверки  правильности предоставленных сведений  о доходах, имуществе и обязательствах  имущественного характера,   муниципальными  служащими 100%                                                                                                                                                                                5.Проведено  заседание комиссии  по соблюдению требований к служебному поведению муниципальных служащих  и урегулированию  конфликтов интересов в администрации  района.                                                                                                                                                                          6.Проведено совещание с работниками кадровых служб органов местного самоуправления по вопросам карового обеспечения и соблюдению антикоррупционного законодательства                                                                                                                                                                 7.Ведется реестр муниципальных служащих в электронном виде, с учетом актуализации сведений по прохождению курсов повышения квалификации                                                                                                                                                                                                                                                                                                                                                                                                                                                                                                                                                                                 8.Ведется пополнение банка данных  о специалистах, имеющих  высшее образование и работающих на предприятиях  и в учреждениях района                                                                                                                                                                                     9.Привлечены 2 студента  высших учебных заведений  для прохождения  практики в органах местного самоуправления и др.                                                                                                                                                         10. Повышение квалификации муниципальных служащих -1066,5 из них: 33 (РБ); 120 (РХ) 913,5 (РФ) </t>
  </si>
</sst>
</file>

<file path=xl/styles.xml><?xml version="1.0" encoding="utf-8"?>
<styleSheet xmlns="http://schemas.openxmlformats.org/spreadsheetml/2006/main">
  <numFmts count="1">
    <numFmt numFmtId="164" formatCode="0.0"/>
  </numFmts>
  <fonts count="15">
    <font>
      <sz val="11"/>
      <color theme="1"/>
      <name val="Calibri"/>
      <family val="2"/>
      <charset val="204"/>
      <scheme val="minor"/>
    </font>
    <font>
      <b/>
      <sz val="12"/>
      <name val="Times New Roman"/>
      <family val="1"/>
      <charset val="204"/>
    </font>
    <font>
      <sz val="12"/>
      <color indexed="8"/>
      <name val="Times New Roman"/>
      <family val="1"/>
      <charset val="204"/>
    </font>
    <font>
      <b/>
      <sz val="12"/>
      <color indexed="8"/>
      <name val="Times New Roman"/>
      <family val="1"/>
      <charset val="204"/>
    </font>
    <font>
      <sz val="12"/>
      <color theme="1"/>
      <name val="Times New Roman"/>
      <family val="1"/>
      <charset val="204"/>
    </font>
    <font>
      <sz val="12"/>
      <name val="Times New Roman"/>
      <family val="1"/>
      <charset val="204"/>
    </font>
    <font>
      <b/>
      <sz val="12"/>
      <color theme="1"/>
      <name val="Times New Roman"/>
      <family val="1"/>
      <charset val="204"/>
    </font>
    <font>
      <b/>
      <sz val="12"/>
      <color rgb="FF000000"/>
      <name val="Times New Roman"/>
      <family val="1"/>
      <charset val="204"/>
    </font>
    <font>
      <sz val="12"/>
      <color rgb="FF000000"/>
      <name val="Times New Roman"/>
      <family val="1"/>
      <charset val="204"/>
    </font>
    <font>
      <sz val="11"/>
      <color theme="1"/>
      <name val="Calibri"/>
      <family val="2"/>
      <charset val="204"/>
      <scheme val="minor"/>
    </font>
    <font>
      <b/>
      <sz val="11"/>
      <color rgb="FF000000"/>
      <name val="Times New Roman"/>
      <family val="1"/>
      <charset val="204"/>
    </font>
    <font>
      <b/>
      <sz val="11"/>
      <color theme="1"/>
      <name val="Times New Roman"/>
      <family val="1"/>
      <charset val="204"/>
    </font>
    <font>
      <sz val="12"/>
      <color theme="3" tint="-0.249977111117893"/>
      <name val="Times New Roman"/>
      <family val="1"/>
      <charset val="204"/>
    </font>
    <font>
      <sz val="11"/>
      <name val="Calibri"/>
      <family val="2"/>
      <charset val="204"/>
      <scheme val="minor"/>
    </font>
    <font>
      <sz val="12"/>
      <color theme="5"/>
      <name val="Times New Roman"/>
      <family val="1"/>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2">
    <xf numFmtId="0" fontId="0" fillId="0" borderId="0"/>
    <xf numFmtId="9" fontId="9" fillId="0" borderId="0" applyFont="0" applyFill="0" applyBorder="0" applyAlignment="0" applyProtection="0"/>
  </cellStyleXfs>
  <cellXfs count="153">
    <xf numFmtId="0" fontId="0" fillId="0" borderId="0" xfId="0"/>
    <xf numFmtId="0" fontId="3" fillId="2" borderId="2" xfId="0" applyFont="1" applyFill="1" applyBorder="1" applyAlignment="1">
      <alignment vertical="top" wrapText="1"/>
    </xf>
    <xf numFmtId="0" fontId="4" fillId="2" borderId="0" xfId="0" applyFont="1" applyFill="1"/>
    <xf numFmtId="164" fontId="5" fillId="2" borderId="1" xfId="0" applyNumberFormat="1" applyFont="1" applyFill="1" applyBorder="1" applyAlignment="1">
      <alignment vertical="top" wrapText="1"/>
    </xf>
    <xf numFmtId="0" fontId="4" fillId="2" borderId="0" xfId="0" applyFont="1" applyFill="1" applyAlignment="1">
      <alignment wrapText="1"/>
    </xf>
    <xf numFmtId="164" fontId="4" fillId="2" borderId="1" xfId="0" applyNumberFormat="1" applyFont="1" applyFill="1" applyBorder="1" applyAlignment="1">
      <alignment vertical="top"/>
    </xf>
    <xf numFmtId="164" fontId="4" fillId="2" borderId="1" xfId="0" applyNumberFormat="1" applyFont="1" applyFill="1" applyBorder="1" applyAlignment="1">
      <alignment vertical="top" wrapText="1"/>
    </xf>
    <xf numFmtId="49" fontId="4" fillId="2" borderId="1" xfId="0" applyNumberFormat="1" applyFont="1" applyFill="1" applyBorder="1" applyAlignment="1">
      <alignment vertical="top"/>
    </xf>
    <xf numFmtId="164" fontId="4" fillId="2" borderId="1" xfId="0" applyNumberFormat="1" applyFont="1" applyFill="1" applyBorder="1" applyAlignment="1">
      <alignment horizontal="center" vertical="top" wrapText="1"/>
    </xf>
    <xf numFmtId="164" fontId="4" fillId="2" borderId="1" xfId="0" applyNumberFormat="1" applyFont="1" applyFill="1" applyBorder="1" applyAlignment="1">
      <alignment horizontal="left" vertical="top" wrapText="1"/>
    </xf>
    <xf numFmtId="164" fontId="6" fillId="2" borderId="1" xfId="0" applyNumberFormat="1" applyFont="1" applyFill="1" applyBorder="1" applyAlignment="1">
      <alignment horizontal="left" vertical="top" wrapText="1"/>
    </xf>
    <xf numFmtId="164" fontId="4" fillId="2" borderId="0" xfId="0" applyNumberFormat="1" applyFont="1" applyFill="1"/>
    <xf numFmtId="164" fontId="4" fillId="2" borderId="0" xfId="0" applyNumberFormat="1" applyFont="1" applyFill="1" applyAlignment="1">
      <alignment horizontal="center"/>
    </xf>
    <xf numFmtId="164" fontId="4" fillId="2" borderId="2" xfId="0" applyNumberFormat="1" applyFont="1" applyFill="1" applyBorder="1" applyAlignment="1">
      <alignment horizontal="left" vertical="top" wrapText="1"/>
    </xf>
    <xf numFmtId="164" fontId="4" fillId="2" borderId="6" xfId="0" applyNumberFormat="1" applyFont="1" applyFill="1" applyBorder="1" applyAlignment="1">
      <alignment vertical="top"/>
    </xf>
    <xf numFmtId="164" fontId="1" fillId="2" borderId="1" xfId="0" applyNumberFormat="1" applyFont="1" applyFill="1" applyBorder="1" applyAlignment="1">
      <alignment horizontal="center" vertical="top"/>
    </xf>
    <xf numFmtId="0" fontId="2" fillId="2" borderId="2" xfId="0" applyFont="1" applyFill="1" applyBorder="1" applyAlignment="1">
      <alignment vertical="top" wrapText="1"/>
    </xf>
    <xf numFmtId="0" fontId="5" fillId="2" borderId="2" xfId="0" applyFont="1" applyFill="1" applyBorder="1" applyAlignment="1">
      <alignment vertical="top" wrapText="1"/>
    </xf>
    <xf numFmtId="0" fontId="8" fillId="2" borderId="2" xfId="0" applyFont="1" applyFill="1" applyBorder="1" applyAlignment="1">
      <alignment vertical="top" wrapText="1"/>
    </xf>
    <xf numFmtId="0" fontId="8" fillId="2" borderId="2" xfId="0" applyFont="1" applyFill="1" applyBorder="1" applyAlignment="1">
      <alignment wrapText="1"/>
    </xf>
    <xf numFmtId="0" fontId="1" fillId="2" borderId="2" xfId="0" applyFont="1" applyFill="1" applyBorder="1" applyAlignment="1">
      <alignment vertical="top" wrapText="1"/>
    </xf>
    <xf numFmtId="0" fontId="2" fillId="2" borderId="3" xfId="0" applyFont="1" applyFill="1" applyBorder="1" applyAlignment="1">
      <alignment vertical="top" wrapText="1"/>
    </xf>
    <xf numFmtId="0" fontId="2" fillId="2" borderId="1" xfId="0" applyFont="1" applyFill="1" applyBorder="1" applyAlignment="1">
      <alignment vertical="top" wrapText="1"/>
    </xf>
    <xf numFmtId="164" fontId="4" fillId="2" borderId="5" xfId="0" applyNumberFormat="1" applyFont="1" applyFill="1" applyBorder="1" applyAlignment="1">
      <alignment vertical="top" wrapText="1"/>
    </xf>
    <xf numFmtId="164" fontId="5" fillId="2" borderId="5" xfId="0" applyNumberFormat="1" applyFont="1" applyFill="1" applyBorder="1" applyAlignment="1">
      <alignment vertical="top" wrapText="1"/>
    </xf>
    <xf numFmtId="1" fontId="1" fillId="2" borderId="1" xfId="0" applyNumberFormat="1" applyFont="1" applyFill="1" applyBorder="1" applyAlignment="1">
      <alignment horizontal="center" vertical="top"/>
    </xf>
    <xf numFmtId="164" fontId="4" fillId="2" borderId="5" xfId="0" applyNumberFormat="1" applyFont="1" applyFill="1" applyBorder="1" applyAlignment="1">
      <alignment vertical="top"/>
    </xf>
    <xf numFmtId="164" fontId="6" fillId="2" borderId="1" xfId="0" applyNumberFormat="1" applyFont="1" applyFill="1" applyBorder="1" applyAlignment="1">
      <alignment horizontal="center" vertical="top"/>
    </xf>
    <xf numFmtId="0" fontId="4" fillId="2" borderId="0" xfId="0" applyFont="1" applyFill="1" applyAlignment="1">
      <alignment horizontal="center" wrapText="1"/>
    </xf>
    <xf numFmtId="164" fontId="4" fillId="2" borderId="0" xfId="0" applyNumberFormat="1" applyFont="1" applyFill="1" applyAlignment="1">
      <alignment horizontal="center" wrapText="1"/>
    </xf>
    <xf numFmtId="0" fontId="4" fillId="2" borderId="0" xfId="0" applyFont="1" applyFill="1" applyAlignment="1">
      <alignment horizontal="right" wrapText="1"/>
    </xf>
    <xf numFmtId="164" fontId="6" fillId="2" borderId="6" xfId="0" applyNumberFormat="1" applyFont="1" applyFill="1" applyBorder="1" applyAlignment="1">
      <alignment horizontal="center" vertical="top" wrapText="1"/>
    </xf>
    <xf numFmtId="49" fontId="6" fillId="2" borderId="1" xfId="0" applyNumberFormat="1" applyFont="1" applyFill="1" applyBorder="1" applyAlignment="1">
      <alignment horizontal="left" vertical="top" wrapText="1"/>
    </xf>
    <xf numFmtId="49" fontId="6" fillId="2" borderId="1" xfId="0" applyNumberFormat="1" applyFont="1" applyFill="1" applyBorder="1" applyAlignment="1">
      <alignment horizontal="center"/>
    </xf>
    <xf numFmtId="1" fontId="6" fillId="2" borderId="1" xfId="0" applyNumberFormat="1" applyFont="1" applyFill="1" applyBorder="1" applyAlignment="1">
      <alignment horizontal="center"/>
    </xf>
    <xf numFmtId="0" fontId="6" fillId="2" borderId="1" xfId="0" applyNumberFormat="1" applyFont="1" applyFill="1" applyBorder="1" applyAlignment="1">
      <alignment horizontal="center"/>
    </xf>
    <xf numFmtId="164" fontId="5" fillId="2" borderId="1" xfId="0" applyNumberFormat="1" applyFont="1" applyFill="1" applyBorder="1" applyAlignment="1">
      <alignment vertical="top"/>
    </xf>
    <xf numFmtId="164" fontId="1" fillId="2" borderId="1" xfId="0" applyNumberFormat="1" applyFont="1" applyFill="1" applyBorder="1" applyAlignment="1">
      <alignment vertical="top" wrapText="1"/>
    </xf>
    <xf numFmtId="0" fontId="2" fillId="2" borderId="7" xfId="0" applyFont="1" applyFill="1" applyBorder="1" applyAlignment="1">
      <alignment vertical="top" wrapText="1"/>
    </xf>
    <xf numFmtId="164" fontId="5" fillId="2" borderId="5" xfId="0" applyNumberFormat="1" applyFont="1" applyFill="1" applyBorder="1" applyAlignment="1">
      <alignment horizontal="center" vertical="top"/>
    </xf>
    <xf numFmtId="164" fontId="5" fillId="2" borderId="0" xfId="0" applyNumberFormat="1" applyFont="1" applyFill="1" applyBorder="1" applyAlignment="1">
      <alignment horizontal="center" vertical="top"/>
    </xf>
    <xf numFmtId="164" fontId="5" fillId="2" borderId="5" xfId="0" applyNumberFormat="1" applyFont="1" applyFill="1" applyBorder="1" applyAlignment="1">
      <alignment vertical="top" wrapText="1"/>
    </xf>
    <xf numFmtId="164" fontId="5" fillId="2" borderId="5" xfId="0" applyNumberFormat="1" applyFont="1" applyFill="1" applyBorder="1" applyAlignment="1">
      <alignment vertical="top"/>
    </xf>
    <xf numFmtId="164" fontId="5" fillId="2" borderId="1" xfId="0" applyNumberFormat="1" applyFont="1" applyFill="1" applyBorder="1" applyAlignment="1">
      <alignment horizontal="center" vertical="top"/>
    </xf>
    <xf numFmtId="0" fontId="10" fillId="2" borderId="1" xfId="0" applyFont="1" applyFill="1" applyBorder="1" applyAlignment="1">
      <alignment horizontal="center" vertical="top"/>
    </xf>
    <xf numFmtId="0" fontId="11" fillId="2" borderId="1" xfId="0" applyFont="1" applyFill="1" applyBorder="1" applyAlignment="1">
      <alignment horizontal="center" vertical="top"/>
    </xf>
    <xf numFmtId="9" fontId="4" fillId="2" borderId="5" xfId="1" applyFont="1" applyFill="1" applyBorder="1" applyAlignment="1">
      <alignment vertical="top" wrapText="1"/>
    </xf>
    <xf numFmtId="9" fontId="4" fillId="2" borderId="1" xfId="1" applyFont="1" applyFill="1" applyBorder="1" applyAlignment="1">
      <alignment vertical="top" wrapText="1"/>
    </xf>
    <xf numFmtId="9" fontId="4" fillId="2" borderId="1" xfId="1" applyFont="1" applyFill="1" applyBorder="1" applyAlignment="1">
      <alignment horizontal="center" vertical="top"/>
    </xf>
    <xf numFmtId="9" fontId="3" fillId="2" borderId="1" xfId="1" applyFont="1" applyFill="1" applyBorder="1" applyAlignment="1">
      <alignment horizontal="left" vertical="top" wrapText="1"/>
    </xf>
    <xf numFmtId="164" fontId="1" fillId="2" borderId="1" xfId="1" applyNumberFormat="1" applyFont="1" applyFill="1" applyBorder="1" applyAlignment="1">
      <alignment horizontal="center" vertical="top"/>
    </xf>
    <xf numFmtId="164" fontId="6" fillId="2" borderId="1" xfId="1" applyNumberFormat="1" applyFont="1" applyFill="1" applyBorder="1" applyAlignment="1">
      <alignment horizontal="center" vertical="top"/>
    </xf>
    <xf numFmtId="164" fontId="3" fillId="2" borderId="2" xfId="0" applyNumberFormat="1" applyFont="1" applyFill="1" applyBorder="1" applyAlignment="1">
      <alignment vertical="top" wrapText="1"/>
    </xf>
    <xf numFmtId="164" fontId="6" fillId="2" borderId="5" xfId="0" applyNumberFormat="1" applyFont="1" applyFill="1" applyBorder="1" applyAlignment="1">
      <alignment horizontal="center" vertical="top"/>
    </xf>
    <xf numFmtId="164" fontId="6" fillId="2" borderId="0" xfId="0" applyNumberFormat="1" applyFont="1" applyFill="1" applyAlignment="1">
      <alignment horizontal="center" vertical="top"/>
    </xf>
    <xf numFmtId="164" fontId="4" fillId="2" borderId="9" xfId="0" applyNumberFormat="1" applyFont="1" applyFill="1" applyBorder="1" applyAlignment="1">
      <alignment horizontal="center" vertical="top" wrapText="1"/>
    </xf>
    <xf numFmtId="164" fontId="4" fillId="2" borderId="6" xfId="0" applyNumberFormat="1" applyFont="1" applyFill="1" applyBorder="1" applyAlignment="1">
      <alignment horizontal="center" vertical="top"/>
    </xf>
    <xf numFmtId="164" fontId="4" fillId="2" borderId="11" xfId="0" applyNumberFormat="1" applyFont="1" applyFill="1" applyBorder="1" applyAlignment="1">
      <alignment horizontal="center" vertical="top"/>
    </xf>
    <xf numFmtId="164" fontId="5" fillId="2" borderId="6" xfId="0" applyNumberFormat="1" applyFont="1" applyFill="1" applyBorder="1" applyAlignment="1">
      <alignment horizontal="center" vertical="top"/>
    </xf>
    <xf numFmtId="0" fontId="13" fillId="2" borderId="6" xfId="0" applyFont="1" applyFill="1" applyBorder="1" applyAlignment="1">
      <alignment horizontal="center" vertical="top"/>
    </xf>
    <xf numFmtId="164" fontId="4" fillId="2" borderId="2" xfId="0" applyNumberFormat="1" applyFont="1" applyFill="1" applyBorder="1" applyAlignment="1">
      <alignment vertical="top" wrapText="1"/>
    </xf>
    <xf numFmtId="164" fontId="4" fillId="2" borderId="1" xfId="0" applyNumberFormat="1" applyFont="1" applyFill="1" applyBorder="1" applyAlignment="1">
      <alignment horizontal="center" vertical="top"/>
    </xf>
    <xf numFmtId="164" fontId="4" fillId="2" borderId="4" xfId="0" applyNumberFormat="1" applyFont="1" applyFill="1" applyBorder="1" applyAlignment="1">
      <alignment horizontal="center" vertical="top"/>
    </xf>
    <xf numFmtId="2" fontId="5" fillId="2" borderId="1" xfId="0" applyNumberFormat="1" applyFont="1" applyFill="1" applyBorder="1" applyAlignment="1">
      <alignment horizontal="center" vertical="top"/>
    </xf>
    <xf numFmtId="1" fontId="5" fillId="2" borderId="1" xfId="0" applyNumberFormat="1" applyFont="1" applyFill="1" applyBorder="1" applyAlignment="1">
      <alignment horizontal="center" vertical="top"/>
    </xf>
    <xf numFmtId="0" fontId="3" fillId="2" borderId="2" xfId="0" applyFont="1" applyFill="1" applyBorder="1" applyAlignment="1">
      <alignment horizontal="left" vertical="top" wrapText="1"/>
    </xf>
    <xf numFmtId="164" fontId="6" fillId="2" borderId="1" xfId="0" applyNumberFormat="1" applyFont="1" applyFill="1" applyBorder="1" applyAlignment="1">
      <alignment vertical="top"/>
    </xf>
    <xf numFmtId="49" fontId="6" fillId="2" borderId="1" xfId="0" applyNumberFormat="1" applyFont="1" applyFill="1" applyBorder="1" applyAlignment="1">
      <alignment horizontal="center" vertical="top"/>
    </xf>
    <xf numFmtId="0" fontId="5" fillId="2" borderId="0" xfId="0" applyFont="1" applyFill="1" applyAlignment="1">
      <alignment horizontal="center" vertical="top"/>
    </xf>
    <xf numFmtId="0" fontId="4" fillId="2" borderId="0" xfId="0" applyFont="1" applyFill="1" applyAlignment="1">
      <alignment horizontal="center" vertical="top"/>
    </xf>
    <xf numFmtId="49" fontId="4" fillId="2" borderId="1" xfId="0" applyNumberFormat="1" applyFont="1" applyFill="1" applyBorder="1" applyAlignment="1">
      <alignment horizontal="center" vertical="top"/>
    </xf>
    <xf numFmtId="49" fontId="5" fillId="2" borderId="1" xfId="0" applyNumberFormat="1" applyFont="1" applyFill="1" applyBorder="1" applyAlignment="1">
      <alignment horizontal="center" vertical="top"/>
    </xf>
    <xf numFmtId="0" fontId="5" fillId="2" borderId="1" xfId="0" applyFont="1" applyFill="1" applyBorder="1" applyAlignment="1">
      <alignment vertical="top" wrapText="1"/>
    </xf>
    <xf numFmtId="164" fontId="5" fillId="2" borderId="1" xfId="0" applyNumberFormat="1" applyFont="1" applyFill="1" applyBorder="1" applyAlignment="1">
      <alignment horizontal="left" vertical="top" wrapText="1"/>
    </xf>
    <xf numFmtId="49" fontId="4" fillId="2" borderId="1" xfId="0" applyNumberFormat="1" applyFont="1" applyFill="1" applyBorder="1" applyAlignment="1">
      <alignment horizontal="center" vertical="top" wrapText="1"/>
    </xf>
    <xf numFmtId="164" fontId="6" fillId="2"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164" fontId="7" fillId="2" borderId="1" xfId="0" applyNumberFormat="1" applyFont="1" applyFill="1" applyBorder="1" applyAlignment="1">
      <alignment horizontal="center" vertical="top"/>
    </xf>
    <xf numFmtId="1" fontId="6" fillId="2" borderId="1" xfId="0" applyNumberFormat="1" applyFont="1" applyFill="1" applyBorder="1" applyAlignment="1">
      <alignment horizontal="center" vertical="top"/>
    </xf>
    <xf numFmtId="0" fontId="5" fillId="2" borderId="1" xfId="0" applyFont="1" applyFill="1" applyBorder="1" applyAlignment="1">
      <alignment horizontal="center" vertical="top"/>
    </xf>
    <xf numFmtId="164" fontId="4" fillId="2" borderId="5" xfId="0" applyNumberFormat="1" applyFont="1" applyFill="1" applyBorder="1" applyAlignment="1">
      <alignment horizontal="center" vertical="top"/>
    </xf>
    <xf numFmtId="164" fontId="5" fillId="2" borderId="5" xfId="0" applyNumberFormat="1" applyFont="1" applyFill="1" applyBorder="1" applyAlignment="1">
      <alignment horizontal="center" vertical="top"/>
    </xf>
    <xf numFmtId="0" fontId="0" fillId="2" borderId="6" xfId="0" applyFill="1" applyBorder="1" applyAlignment="1">
      <alignment horizontal="center" vertical="top"/>
    </xf>
    <xf numFmtId="164" fontId="1" fillId="2" borderId="5" xfId="0" applyNumberFormat="1" applyFont="1" applyFill="1" applyBorder="1" applyAlignment="1">
      <alignment horizontal="center" vertical="top"/>
    </xf>
    <xf numFmtId="164" fontId="5" fillId="2" borderId="5" xfId="0" applyNumberFormat="1" applyFont="1" applyFill="1" applyBorder="1" applyAlignment="1">
      <alignment vertical="top"/>
    </xf>
    <xf numFmtId="0" fontId="0" fillId="2" borderId="6" xfId="0" applyFill="1" applyBorder="1" applyAlignment="1">
      <alignment vertical="top"/>
    </xf>
    <xf numFmtId="0" fontId="0" fillId="2" borderId="6" xfId="0" applyFont="1" applyFill="1" applyBorder="1" applyAlignment="1">
      <alignment vertical="top"/>
    </xf>
    <xf numFmtId="164" fontId="1" fillId="2" borderId="5" xfId="0" applyNumberFormat="1" applyFont="1" applyFill="1" applyBorder="1" applyAlignment="1">
      <alignment vertical="top"/>
    </xf>
    <xf numFmtId="49" fontId="5" fillId="2" borderId="5" xfId="0" applyNumberFormat="1" applyFont="1" applyFill="1" applyBorder="1" applyAlignment="1">
      <alignment horizontal="center" vertical="top"/>
    </xf>
    <xf numFmtId="164" fontId="4" fillId="2" borderId="5" xfId="0" applyNumberFormat="1" applyFont="1" applyFill="1" applyBorder="1" applyAlignment="1">
      <alignment horizontal="center" vertical="top" wrapText="1"/>
    </xf>
    <xf numFmtId="164" fontId="4" fillId="2" borderId="6" xfId="0" applyNumberFormat="1" applyFont="1" applyFill="1" applyBorder="1" applyAlignment="1">
      <alignment horizontal="center" vertical="top" wrapText="1"/>
    </xf>
    <xf numFmtId="0" fontId="5" fillId="2" borderId="5" xfId="0" applyFont="1" applyFill="1" applyBorder="1" applyAlignment="1">
      <alignment horizontal="center" vertical="top"/>
    </xf>
    <xf numFmtId="0" fontId="5" fillId="2" borderId="8" xfId="0" applyFont="1" applyFill="1" applyBorder="1" applyAlignment="1">
      <alignment horizontal="center" vertical="top"/>
    </xf>
    <xf numFmtId="164" fontId="5" fillId="2" borderId="8" xfId="0" applyNumberFormat="1" applyFont="1" applyFill="1" applyBorder="1" applyAlignment="1">
      <alignment horizontal="center" vertical="top"/>
    </xf>
    <xf numFmtId="0" fontId="6" fillId="2" borderId="0" xfId="0" applyFont="1" applyFill="1" applyAlignment="1">
      <alignment horizontal="center" wrapText="1"/>
    </xf>
    <xf numFmtId="164" fontId="6" fillId="2" borderId="2" xfId="0" applyNumberFormat="1" applyFont="1" applyFill="1" applyBorder="1" applyAlignment="1">
      <alignment horizontal="center" vertical="top" wrapText="1"/>
    </xf>
    <xf numFmtId="164" fontId="6" fillId="2" borderId="3" xfId="0" applyNumberFormat="1" applyFont="1" applyFill="1" applyBorder="1" applyAlignment="1">
      <alignment horizontal="center" vertical="top"/>
    </xf>
    <xf numFmtId="164" fontId="6" fillId="2" borderId="4" xfId="0" applyNumberFormat="1" applyFont="1" applyFill="1" applyBorder="1" applyAlignment="1">
      <alignment horizontal="center" vertical="top"/>
    </xf>
    <xf numFmtId="164" fontId="6" fillId="2" borderId="5" xfId="0" applyNumberFormat="1" applyFont="1" applyFill="1" applyBorder="1" applyAlignment="1">
      <alignment horizontal="center" vertical="top"/>
    </xf>
    <xf numFmtId="164" fontId="6" fillId="2" borderId="8" xfId="0" applyNumberFormat="1" applyFont="1" applyFill="1" applyBorder="1" applyAlignment="1">
      <alignment horizontal="center" vertical="top"/>
    </xf>
    <xf numFmtId="164" fontId="1" fillId="2" borderId="5" xfId="0" applyNumberFormat="1" applyFont="1" applyFill="1" applyBorder="1" applyAlignment="1">
      <alignment vertical="top" wrapText="1"/>
    </xf>
    <xf numFmtId="164" fontId="1" fillId="2" borderId="8" xfId="0" applyNumberFormat="1" applyFont="1" applyFill="1" applyBorder="1" applyAlignment="1">
      <alignment vertical="top" wrapText="1"/>
    </xf>
    <xf numFmtId="164" fontId="4" fillId="2" borderId="5" xfId="0" applyNumberFormat="1" applyFont="1" applyFill="1" applyBorder="1" applyAlignment="1">
      <alignment vertical="top"/>
    </xf>
    <xf numFmtId="164" fontId="4" fillId="2" borderId="8" xfId="0" applyNumberFormat="1" applyFont="1" applyFill="1" applyBorder="1" applyAlignment="1">
      <alignment vertical="top"/>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4" fillId="2" borderId="0" xfId="0" applyFont="1" applyFill="1" applyAlignment="1"/>
    <xf numFmtId="164" fontId="6" fillId="2" borderId="1" xfId="0" applyNumberFormat="1" applyFont="1" applyFill="1" applyBorder="1" applyAlignment="1">
      <alignment horizontal="center" vertical="top" wrapText="1"/>
    </xf>
    <xf numFmtId="164" fontId="6" fillId="2" borderId="1" xfId="0" applyNumberFormat="1" applyFont="1" applyFill="1" applyBorder="1" applyAlignment="1">
      <alignment horizontal="center" vertical="top"/>
    </xf>
    <xf numFmtId="164" fontId="4" fillId="2" borderId="5" xfId="0" applyNumberFormat="1" applyFont="1" applyFill="1" applyBorder="1" applyAlignment="1">
      <alignment vertical="top" wrapText="1"/>
    </xf>
    <xf numFmtId="0" fontId="0" fillId="2" borderId="6" xfId="0" applyFill="1" applyBorder="1" applyAlignment="1">
      <alignment vertical="top" wrapText="1"/>
    </xf>
    <xf numFmtId="164" fontId="6" fillId="2" borderId="2" xfId="0" applyNumberFormat="1" applyFont="1" applyFill="1" applyBorder="1" applyAlignment="1">
      <alignment horizontal="center" vertical="top"/>
    </xf>
    <xf numFmtId="164" fontId="8" fillId="2" borderId="5" xfId="0" applyNumberFormat="1" applyFont="1" applyFill="1" applyBorder="1" applyAlignment="1">
      <alignment horizontal="center" vertical="top"/>
    </xf>
    <xf numFmtId="164" fontId="8" fillId="2" borderId="8" xfId="0" applyNumberFormat="1" applyFont="1" applyFill="1" applyBorder="1" applyAlignment="1">
      <alignment horizontal="center" vertical="top"/>
    </xf>
    <xf numFmtId="164" fontId="6" fillId="2" borderId="5" xfId="0" applyNumberFormat="1" applyFont="1" applyFill="1" applyBorder="1" applyAlignment="1">
      <alignment horizontal="center" vertical="top" wrapText="1"/>
    </xf>
    <xf numFmtId="164" fontId="6" fillId="2" borderId="6" xfId="0" applyNumberFormat="1" applyFont="1" applyFill="1" applyBorder="1" applyAlignment="1">
      <alignment horizontal="center" vertical="top" wrapText="1"/>
    </xf>
    <xf numFmtId="164" fontId="6" fillId="2" borderId="3" xfId="0" applyNumberFormat="1" applyFont="1" applyFill="1" applyBorder="1" applyAlignment="1">
      <alignment horizontal="center" vertical="top" wrapText="1"/>
    </xf>
    <xf numFmtId="164" fontId="6" fillId="2" borderId="4"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164" fontId="5" fillId="2" borderId="5" xfId="0" applyNumberFormat="1" applyFont="1" applyFill="1" applyBorder="1" applyAlignment="1">
      <alignment vertical="top" wrapText="1"/>
    </xf>
    <xf numFmtId="164" fontId="5" fillId="2" borderId="6" xfId="0" applyNumberFormat="1" applyFont="1" applyFill="1" applyBorder="1" applyAlignment="1">
      <alignment vertical="top" wrapText="1"/>
    </xf>
    <xf numFmtId="164" fontId="4" fillId="2" borderId="8" xfId="0" applyNumberFormat="1" applyFont="1" applyFill="1" applyBorder="1" applyAlignment="1">
      <alignment horizontal="center" vertical="top"/>
    </xf>
    <xf numFmtId="164" fontId="4" fillId="2" borderId="6" xfId="0" applyNumberFormat="1" applyFont="1" applyFill="1" applyBorder="1" applyAlignment="1">
      <alignment horizontal="center" vertical="top"/>
    </xf>
    <xf numFmtId="164" fontId="5" fillId="2" borderId="6" xfId="0" applyNumberFormat="1" applyFont="1" applyFill="1" applyBorder="1" applyAlignment="1">
      <alignment horizontal="center" vertical="top"/>
    </xf>
    <xf numFmtId="0" fontId="13" fillId="2" borderId="8" xfId="0" applyFont="1" applyFill="1" applyBorder="1" applyAlignment="1">
      <alignment horizontal="center" vertical="top"/>
    </xf>
    <xf numFmtId="0" fontId="13" fillId="2" borderId="6" xfId="0" applyFont="1" applyFill="1" applyBorder="1" applyAlignment="1">
      <alignment horizontal="center" vertical="top"/>
    </xf>
    <xf numFmtId="164" fontId="6" fillId="2" borderId="5" xfId="1" applyNumberFormat="1" applyFont="1" applyFill="1" applyBorder="1" applyAlignment="1">
      <alignment horizontal="center" vertical="top"/>
    </xf>
    <xf numFmtId="164" fontId="6" fillId="2" borderId="6" xfId="1" applyNumberFormat="1" applyFont="1" applyFill="1" applyBorder="1" applyAlignment="1">
      <alignment horizontal="center" vertical="top"/>
    </xf>
    <xf numFmtId="164" fontId="1" fillId="2" borderId="10" xfId="1" applyNumberFormat="1" applyFont="1" applyFill="1" applyBorder="1" applyAlignment="1">
      <alignment horizontal="center" vertical="top"/>
    </xf>
    <xf numFmtId="164" fontId="1" fillId="2" borderId="11" xfId="1" applyNumberFormat="1" applyFont="1" applyFill="1" applyBorder="1" applyAlignment="1">
      <alignment horizontal="center" vertical="top"/>
    </xf>
    <xf numFmtId="164" fontId="1" fillId="2" borderId="5" xfId="1" applyNumberFormat="1" applyFont="1" applyFill="1" applyBorder="1" applyAlignment="1">
      <alignment horizontal="center" vertical="top"/>
    </xf>
    <xf numFmtId="164" fontId="1" fillId="2" borderId="6" xfId="1" applyNumberFormat="1" applyFont="1" applyFill="1" applyBorder="1" applyAlignment="1">
      <alignment horizontal="center" vertical="top"/>
    </xf>
    <xf numFmtId="9" fontId="3" fillId="2" borderId="5" xfId="1" applyFont="1" applyFill="1" applyBorder="1" applyAlignment="1">
      <alignment horizontal="left" vertical="top" wrapText="1"/>
    </xf>
    <xf numFmtId="9" fontId="3" fillId="2" borderId="6" xfId="1" applyFont="1" applyFill="1" applyBorder="1" applyAlignment="1">
      <alignment horizontal="left" vertical="top" wrapText="1"/>
    </xf>
    <xf numFmtId="164" fontId="4" fillId="2" borderId="8" xfId="0" applyNumberFormat="1" applyFont="1" applyFill="1" applyBorder="1" applyAlignment="1">
      <alignment horizontal="center" vertical="top" wrapText="1"/>
    </xf>
    <xf numFmtId="0" fontId="2" fillId="2" borderId="5" xfId="0" applyFont="1" applyFill="1" applyBorder="1" applyAlignment="1">
      <alignment horizontal="left" vertical="top" wrapText="1"/>
    </xf>
    <xf numFmtId="0" fontId="2" fillId="2" borderId="8" xfId="0" applyFont="1" applyFill="1" applyBorder="1" applyAlignment="1">
      <alignment horizontal="left" vertical="top" wrapText="1"/>
    </xf>
    <xf numFmtId="0" fontId="0" fillId="2" borderId="6" xfId="0" applyFill="1" applyBorder="1" applyAlignment="1">
      <alignment horizontal="left" vertical="top" wrapText="1"/>
    </xf>
    <xf numFmtId="164" fontId="6" fillId="2" borderId="6" xfId="0" applyNumberFormat="1" applyFont="1" applyFill="1" applyBorder="1" applyAlignment="1">
      <alignment horizontal="center" vertical="top"/>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5" fillId="2" borderId="5" xfId="0" applyFont="1" applyFill="1" applyBorder="1" applyAlignment="1">
      <alignment vertical="top" wrapText="1"/>
    </xf>
    <xf numFmtId="9" fontId="4" fillId="2" borderId="5" xfId="1" applyFont="1" applyFill="1" applyBorder="1" applyAlignment="1">
      <alignment horizontal="center" vertical="top"/>
    </xf>
    <xf numFmtId="9" fontId="4" fillId="2" borderId="6" xfId="1" applyFont="1" applyFill="1" applyBorder="1" applyAlignment="1">
      <alignment horizontal="center" vertical="top"/>
    </xf>
    <xf numFmtId="164" fontId="1" fillId="2" borderId="7" xfId="1" applyNumberFormat="1" applyFont="1" applyFill="1" applyBorder="1" applyAlignment="1">
      <alignment horizontal="center" vertical="top"/>
    </xf>
    <xf numFmtId="164" fontId="1" fillId="2" borderId="9" xfId="1" applyNumberFormat="1" applyFont="1" applyFill="1" applyBorder="1" applyAlignment="1">
      <alignment horizontal="center" vertical="top"/>
    </xf>
    <xf numFmtId="1" fontId="6" fillId="2" borderId="5" xfId="0" applyNumberFormat="1" applyFont="1" applyFill="1" applyBorder="1" applyAlignment="1">
      <alignment horizontal="center" vertical="top"/>
    </xf>
    <xf numFmtId="1" fontId="6" fillId="2" borderId="6" xfId="0" applyNumberFormat="1" applyFont="1" applyFill="1" applyBorder="1" applyAlignment="1">
      <alignment horizontal="center" vertical="top"/>
    </xf>
    <xf numFmtId="164" fontId="4" fillId="2" borderId="5" xfId="0" applyNumberFormat="1" applyFont="1" applyFill="1" applyBorder="1" applyAlignment="1">
      <alignment horizontal="left" vertical="top" wrapText="1"/>
    </xf>
    <xf numFmtId="164" fontId="4" fillId="2" borderId="6" xfId="0" applyNumberFormat="1" applyFont="1" applyFill="1" applyBorder="1" applyAlignment="1">
      <alignment horizontal="left" vertical="top" wrapText="1"/>
    </xf>
  </cellXfs>
  <cellStyles count="2">
    <cellStyle name="Обычный" xfId="0" builtinId="0"/>
    <cellStyle name="Процентный"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86"/>
  <sheetViews>
    <sheetView tabSelected="1" view="pageBreakPreview" zoomScale="60" workbookViewId="0">
      <selection activeCell="B7" sqref="B7"/>
    </sheetView>
  </sheetViews>
  <sheetFormatPr defaultColWidth="9.140625" defaultRowHeight="15.75"/>
  <cols>
    <col min="1" max="1" width="6.42578125" style="2" customWidth="1"/>
    <col min="2" max="2" width="41.85546875" style="2" customWidth="1"/>
    <col min="3" max="3" width="11.5703125" style="11" customWidth="1"/>
    <col min="4" max="4" width="10.85546875" style="11" customWidth="1"/>
    <col min="5" max="5" width="9.85546875" style="11" customWidth="1"/>
    <col min="6" max="6" width="10" style="11" customWidth="1"/>
    <col min="7" max="7" width="10.42578125" style="11" customWidth="1"/>
    <col min="8" max="8" width="10.28515625" style="11" customWidth="1"/>
    <col min="9" max="9" width="10.42578125" style="11" customWidth="1"/>
    <col min="10" max="10" width="10.28515625" style="11" customWidth="1"/>
    <col min="11" max="11" width="9.7109375" style="11" customWidth="1"/>
    <col min="12" max="12" width="10.85546875" style="11" customWidth="1"/>
    <col min="13" max="13" width="12.85546875" style="12" customWidth="1"/>
    <col min="14" max="14" width="90.7109375" style="2" customWidth="1"/>
    <col min="15" max="15" width="9" style="2" hidden="1" customWidth="1"/>
    <col min="16" max="16" width="0.85546875" style="2" customWidth="1"/>
    <col min="17" max="16384" width="9.140625" style="2"/>
  </cols>
  <sheetData>
    <row r="1" spans="1:14" ht="24.75" customHeight="1">
      <c r="A1" s="95" t="s">
        <v>168</v>
      </c>
      <c r="B1" s="95"/>
      <c r="C1" s="95"/>
      <c r="D1" s="95"/>
      <c r="E1" s="95"/>
      <c r="F1" s="95"/>
      <c r="G1" s="95"/>
      <c r="H1" s="95"/>
      <c r="I1" s="95"/>
      <c r="J1" s="95"/>
      <c r="K1" s="95"/>
      <c r="L1" s="95"/>
      <c r="M1" s="95"/>
      <c r="N1" s="95"/>
    </row>
    <row r="2" spans="1:14" ht="15" customHeight="1">
      <c r="A2" s="28"/>
      <c r="B2" s="28"/>
      <c r="C2" s="29"/>
      <c r="D2" s="29"/>
      <c r="E2" s="29"/>
      <c r="F2" s="29"/>
      <c r="G2" s="29"/>
      <c r="H2" s="29"/>
      <c r="I2" s="29"/>
      <c r="J2" s="29"/>
      <c r="K2" s="29"/>
      <c r="L2" s="29"/>
      <c r="M2" s="29"/>
      <c r="N2" s="30" t="s">
        <v>1</v>
      </c>
    </row>
    <row r="3" spans="1:14" s="4" customFormat="1" ht="16.5" customHeight="1">
      <c r="A3" s="105" t="s">
        <v>0</v>
      </c>
      <c r="B3" s="105" t="s">
        <v>45</v>
      </c>
      <c r="C3" s="96" t="s">
        <v>44</v>
      </c>
      <c r="D3" s="117"/>
      <c r="E3" s="117"/>
      <c r="F3" s="117"/>
      <c r="G3" s="118"/>
      <c r="H3" s="96" t="s">
        <v>29</v>
      </c>
      <c r="I3" s="117"/>
      <c r="J3" s="117"/>
      <c r="K3" s="117"/>
      <c r="L3" s="118"/>
      <c r="M3" s="115" t="s">
        <v>36</v>
      </c>
      <c r="N3" s="105" t="s">
        <v>28</v>
      </c>
    </row>
    <row r="4" spans="1:14" s="4" customFormat="1" ht="75" customHeight="1">
      <c r="A4" s="106"/>
      <c r="B4" s="106"/>
      <c r="C4" s="31" t="s">
        <v>23</v>
      </c>
      <c r="D4" s="31" t="s">
        <v>24</v>
      </c>
      <c r="E4" s="31" t="s">
        <v>25</v>
      </c>
      <c r="F4" s="31" t="s">
        <v>26</v>
      </c>
      <c r="G4" s="31" t="s">
        <v>27</v>
      </c>
      <c r="H4" s="31" t="s">
        <v>23</v>
      </c>
      <c r="I4" s="31" t="s">
        <v>24</v>
      </c>
      <c r="J4" s="31" t="s">
        <v>25</v>
      </c>
      <c r="K4" s="31" t="s">
        <v>26</v>
      </c>
      <c r="L4" s="31" t="s">
        <v>27</v>
      </c>
      <c r="M4" s="116"/>
      <c r="N4" s="106"/>
    </row>
    <row r="5" spans="1:14">
      <c r="A5" s="32">
        <v>1</v>
      </c>
      <c r="B5" s="33">
        <v>2</v>
      </c>
      <c r="C5" s="34">
        <v>3</v>
      </c>
      <c r="D5" s="34">
        <v>4</v>
      </c>
      <c r="E5" s="34">
        <v>5</v>
      </c>
      <c r="F5" s="34">
        <v>6</v>
      </c>
      <c r="G5" s="34">
        <v>7</v>
      </c>
      <c r="H5" s="35">
        <v>8</v>
      </c>
      <c r="I5" s="34">
        <v>9</v>
      </c>
      <c r="J5" s="34">
        <v>10</v>
      </c>
      <c r="K5" s="34">
        <v>11</v>
      </c>
      <c r="L5" s="34">
        <v>12</v>
      </c>
      <c r="M5" s="34">
        <v>13</v>
      </c>
      <c r="N5" s="33" t="s">
        <v>35</v>
      </c>
    </row>
    <row r="6" spans="1:14" ht="16.5" customHeight="1">
      <c r="A6" s="119" t="s">
        <v>2</v>
      </c>
      <c r="B6" s="120"/>
      <c r="C6" s="120"/>
      <c r="D6" s="120"/>
      <c r="E6" s="120"/>
      <c r="F6" s="120"/>
      <c r="G6" s="120"/>
      <c r="H6" s="120"/>
      <c r="I6" s="120"/>
      <c r="J6" s="120"/>
      <c r="K6" s="120"/>
      <c r="L6" s="120"/>
      <c r="M6" s="120"/>
      <c r="N6" s="121"/>
    </row>
    <row r="7" spans="1:14" ht="64.900000000000006" customHeight="1">
      <c r="A7" s="36" t="s">
        <v>32</v>
      </c>
      <c r="B7" s="37" t="s">
        <v>46</v>
      </c>
      <c r="C7" s="15">
        <v>2895.5</v>
      </c>
      <c r="D7" s="15">
        <v>8710</v>
      </c>
      <c r="E7" s="15">
        <v>3426</v>
      </c>
      <c r="F7" s="15"/>
      <c r="G7" s="15">
        <f>E7+D7+C7</f>
        <v>15031.5</v>
      </c>
      <c r="H7" s="15">
        <f t="shared" ref="H7:L7" si="0">H8+H9+H10</f>
        <v>2053.9</v>
      </c>
      <c r="I7" s="15">
        <f t="shared" si="0"/>
        <v>8709.9</v>
      </c>
      <c r="J7" s="15">
        <f t="shared" si="0"/>
        <v>3425.4</v>
      </c>
      <c r="K7" s="15">
        <f t="shared" si="0"/>
        <v>724.3</v>
      </c>
      <c r="L7" s="15">
        <f t="shared" si="0"/>
        <v>14913.499999999998</v>
      </c>
      <c r="M7" s="15">
        <v>90.4</v>
      </c>
      <c r="N7" s="3"/>
    </row>
    <row r="8" spans="1:14" ht="52.15" customHeight="1">
      <c r="A8" s="26" t="s">
        <v>106</v>
      </c>
      <c r="B8" s="38" t="s">
        <v>47</v>
      </c>
      <c r="C8" s="39">
        <v>368</v>
      </c>
      <c r="D8" s="39"/>
      <c r="E8" s="40"/>
      <c r="F8" s="39"/>
      <c r="G8" s="39">
        <v>368</v>
      </c>
      <c r="H8" s="39">
        <v>359</v>
      </c>
      <c r="I8" s="39"/>
      <c r="J8" s="39"/>
      <c r="K8" s="39"/>
      <c r="L8" s="39">
        <v>359</v>
      </c>
      <c r="M8" s="39">
        <v>97.6</v>
      </c>
      <c r="N8" s="122" t="s">
        <v>167</v>
      </c>
    </row>
    <row r="9" spans="1:14" ht="99.95" customHeight="1">
      <c r="A9" s="42" t="s">
        <v>107</v>
      </c>
      <c r="B9" s="16" t="s">
        <v>48</v>
      </c>
      <c r="C9" s="39">
        <v>5</v>
      </c>
      <c r="D9" s="43"/>
      <c r="E9" s="43"/>
      <c r="F9" s="43"/>
      <c r="G9" s="39">
        <v>5</v>
      </c>
      <c r="H9" s="39">
        <v>0</v>
      </c>
      <c r="I9" s="39"/>
      <c r="J9" s="39"/>
      <c r="K9" s="39"/>
      <c r="L9" s="39">
        <v>0</v>
      </c>
      <c r="M9" s="39">
        <v>0</v>
      </c>
      <c r="N9" s="123"/>
    </row>
    <row r="10" spans="1:14" ht="238.5" customHeight="1">
      <c r="A10" s="36" t="s">
        <v>108</v>
      </c>
      <c r="B10" s="16" t="s">
        <v>49</v>
      </c>
      <c r="C10" s="39">
        <v>2522.5</v>
      </c>
      <c r="D10" s="43">
        <v>8710</v>
      </c>
      <c r="E10" s="43">
        <v>3426</v>
      </c>
      <c r="F10" s="43"/>
      <c r="G10" s="39">
        <f>E10+D10+C10</f>
        <v>14658.5</v>
      </c>
      <c r="H10" s="39">
        <v>1694.9</v>
      </c>
      <c r="I10" s="39">
        <v>8709.9</v>
      </c>
      <c r="J10" s="39">
        <v>3425.4</v>
      </c>
      <c r="K10" s="39">
        <v>724.3</v>
      </c>
      <c r="L10" s="39">
        <f>K10+J10+I10+H10</f>
        <v>14554.499999999998</v>
      </c>
      <c r="M10" s="39">
        <v>99.3</v>
      </c>
      <c r="N10" s="41" t="s">
        <v>166</v>
      </c>
    </row>
    <row r="11" spans="1:14" ht="368.1" customHeight="1">
      <c r="A11" s="145" t="s">
        <v>14</v>
      </c>
      <c r="B11" s="135" t="s">
        <v>89</v>
      </c>
      <c r="C11" s="133">
        <v>42.904000000000003</v>
      </c>
      <c r="D11" s="133">
        <v>4191</v>
      </c>
      <c r="E11" s="129"/>
      <c r="F11" s="133"/>
      <c r="G11" s="147">
        <f>D11+C11</f>
        <v>4233.9040000000005</v>
      </c>
      <c r="H11" s="44">
        <v>42.8</v>
      </c>
      <c r="I11" s="45">
        <v>4181.2</v>
      </c>
      <c r="J11" s="131"/>
      <c r="K11" s="129"/>
      <c r="L11" s="129">
        <f>K11+J11+I11+H11</f>
        <v>4224</v>
      </c>
      <c r="M11" s="129">
        <v>99.8</v>
      </c>
      <c r="N11" s="46" t="s">
        <v>148</v>
      </c>
    </row>
    <row r="12" spans="1:14" ht="341.1" customHeight="1">
      <c r="A12" s="146"/>
      <c r="B12" s="136"/>
      <c r="C12" s="134"/>
      <c r="D12" s="134"/>
      <c r="E12" s="130"/>
      <c r="F12" s="134"/>
      <c r="G12" s="148"/>
      <c r="H12" s="44"/>
      <c r="I12" s="45"/>
      <c r="J12" s="132"/>
      <c r="K12" s="130"/>
      <c r="L12" s="130"/>
      <c r="M12" s="130"/>
      <c r="N12" s="47" t="s">
        <v>177</v>
      </c>
    </row>
    <row r="13" spans="1:14" ht="74.25" customHeight="1">
      <c r="A13" s="48"/>
      <c r="B13" s="49"/>
      <c r="C13" s="50"/>
      <c r="D13" s="50"/>
      <c r="E13" s="51"/>
      <c r="F13" s="50"/>
      <c r="G13" s="50"/>
      <c r="H13" s="44"/>
      <c r="I13" s="45"/>
      <c r="J13" s="50"/>
      <c r="K13" s="51"/>
      <c r="L13" s="51"/>
      <c r="M13" s="51"/>
      <c r="N13" s="47" t="s">
        <v>147</v>
      </c>
    </row>
    <row r="14" spans="1:14" ht="21" customHeight="1">
      <c r="A14" s="96" t="s">
        <v>3</v>
      </c>
      <c r="B14" s="97"/>
      <c r="C14" s="97"/>
      <c r="D14" s="97"/>
      <c r="E14" s="97"/>
      <c r="F14" s="97"/>
      <c r="G14" s="97"/>
      <c r="H14" s="97"/>
      <c r="I14" s="97"/>
      <c r="J14" s="97"/>
      <c r="K14" s="97"/>
      <c r="L14" s="97"/>
      <c r="M14" s="97"/>
      <c r="N14" s="98"/>
    </row>
    <row r="15" spans="1:14" ht="171" customHeight="1">
      <c r="A15" s="5" t="s">
        <v>90</v>
      </c>
      <c r="B15" s="1" t="s">
        <v>50</v>
      </c>
      <c r="C15" s="27">
        <v>430</v>
      </c>
      <c r="D15" s="27">
        <v>216</v>
      </c>
      <c r="E15" s="27">
        <v>864</v>
      </c>
      <c r="F15" s="27"/>
      <c r="G15" s="27">
        <f>F15+E15+D15+C15</f>
        <v>1510</v>
      </c>
      <c r="H15" s="27">
        <v>409.4</v>
      </c>
      <c r="I15" s="27">
        <v>216</v>
      </c>
      <c r="J15" s="27">
        <v>864</v>
      </c>
      <c r="K15" s="27"/>
      <c r="L15" s="27">
        <f>J15+I15+H15</f>
        <v>1489.4</v>
      </c>
      <c r="M15" s="27">
        <v>98.6</v>
      </c>
      <c r="N15" s="6" t="s">
        <v>132</v>
      </c>
    </row>
    <row r="16" spans="1:14" ht="165.95" customHeight="1">
      <c r="A16" s="5" t="s">
        <v>15</v>
      </c>
      <c r="B16" s="1" t="s">
        <v>52</v>
      </c>
      <c r="C16" s="27">
        <v>118.5</v>
      </c>
      <c r="D16" s="27"/>
      <c r="E16" s="27"/>
      <c r="F16" s="27"/>
      <c r="G16" s="27">
        <f>F16+E16+D16+C16</f>
        <v>118.5</v>
      </c>
      <c r="H16" s="27">
        <v>118.5</v>
      </c>
      <c r="I16" s="27"/>
      <c r="J16" s="27"/>
      <c r="K16" s="27"/>
      <c r="L16" s="27">
        <v>118.5</v>
      </c>
      <c r="M16" s="27">
        <v>100</v>
      </c>
      <c r="N16" s="6" t="s">
        <v>180</v>
      </c>
    </row>
    <row r="17" spans="1:14">
      <c r="A17" s="96" t="s">
        <v>4</v>
      </c>
      <c r="B17" s="97"/>
      <c r="C17" s="97"/>
      <c r="D17" s="97"/>
      <c r="E17" s="97"/>
      <c r="F17" s="97"/>
      <c r="G17" s="97"/>
      <c r="H17" s="97"/>
      <c r="I17" s="97"/>
      <c r="J17" s="97"/>
      <c r="K17" s="97"/>
      <c r="L17" s="97"/>
      <c r="M17" s="97"/>
      <c r="N17" s="98"/>
    </row>
    <row r="18" spans="1:14" ht="23.25" customHeight="1">
      <c r="A18" s="103" t="s">
        <v>40</v>
      </c>
      <c r="B18" s="101" t="s">
        <v>128</v>
      </c>
      <c r="C18" s="99">
        <v>60.2</v>
      </c>
      <c r="D18" s="99">
        <v>120</v>
      </c>
      <c r="E18" s="99">
        <v>913.5</v>
      </c>
      <c r="F18" s="99"/>
      <c r="G18" s="99">
        <f>E18+D18+C18</f>
        <v>1093.7</v>
      </c>
      <c r="H18" s="99">
        <v>33</v>
      </c>
      <c r="I18" s="99">
        <v>120</v>
      </c>
      <c r="J18" s="99">
        <v>913.5</v>
      </c>
      <c r="K18" s="99"/>
      <c r="L18" s="99">
        <f>K18+J18+I18+H18</f>
        <v>1066.5</v>
      </c>
      <c r="M18" s="99">
        <v>97.5</v>
      </c>
      <c r="N18" s="110" t="s">
        <v>181</v>
      </c>
    </row>
    <row r="19" spans="1:14" ht="292.5" customHeight="1">
      <c r="A19" s="104"/>
      <c r="B19" s="102"/>
      <c r="C19" s="100"/>
      <c r="D19" s="100"/>
      <c r="E19" s="100"/>
      <c r="F19" s="100"/>
      <c r="G19" s="100"/>
      <c r="H19" s="100"/>
      <c r="I19" s="100"/>
      <c r="J19" s="100"/>
      <c r="K19" s="100"/>
      <c r="L19" s="100"/>
      <c r="M19" s="100"/>
      <c r="N19" s="111"/>
    </row>
    <row r="20" spans="1:14" ht="24.75" customHeight="1">
      <c r="A20" s="96" t="s">
        <v>43</v>
      </c>
      <c r="B20" s="97"/>
      <c r="C20" s="97"/>
      <c r="D20" s="97"/>
      <c r="E20" s="97"/>
      <c r="F20" s="97"/>
      <c r="G20" s="97"/>
      <c r="H20" s="97"/>
      <c r="I20" s="97"/>
      <c r="J20" s="97"/>
      <c r="K20" s="97"/>
      <c r="L20" s="97"/>
      <c r="M20" s="97"/>
      <c r="N20" s="98"/>
    </row>
    <row r="21" spans="1:14" ht="122.1" customHeight="1">
      <c r="A21" s="26" t="s">
        <v>91</v>
      </c>
      <c r="B21" s="52" t="s">
        <v>127</v>
      </c>
      <c r="C21" s="53">
        <v>2143.8000000000002</v>
      </c>
      <c r="D21" s="53"/>
      <c r="E21" s="53"/>
      <c r="F21" s="53"/>
      <c r="G21" s="53">
        <f>F21+E21+D21+C21</f>
        <v>2143.8000000000002</v>
      </c>
      <c r="H21" s="53">
        <v>1850.6</v>
      </c>
      <c r="I21" s="53"/>
      <c r="J21" s="53"/>
      <c r="K21" s="53"/>
      <c r="L21" s="53">
        <v>1850.6</v>
      </c>
      <c r="M21" s="54">
        <v>86.3</v>
      </c>
      <c r="N21" s="6" t="s">
        <v>171</v>
      </c>
    </row>
    <row r="22" spans="1:14" ht="18" customHeight="1">
      <c r="A22" s="96" t="s">
        <v>5</v>
      </c>
      <c r="B22" s="97"/>
      <c r="C22" s="97"/>
      <c r="D22" s="97"/>
      <c r="E22" s="97"/>
      <c r="F22" s="97"/>
      <c r="G22" s="97"/>
      <c r="H22" s="97"/>
      <c r="I22" s="97"/>
      <c r="J22" s="97"/>
      <c r="K22" s="97"/>
      <c r="L22" s="97"/>
      <c r="M22" s="97"/>
      <c r="N22" s="98"/>
    </row>
    <row r="23" spans="1:14" ht="47.45" customHeight="1">
      <c r="A23" s="5" t="s">
        <v>16</v>
      </c>
      <c r="B23" s="1" t="s">
        <v>51</v>
      </c>
      <c r="C23" s="27">
        <f>C24+C25+C29+C30+C31</f>
        <v>110426.1</v>
      </c>
      <c r="D23" s="54">
        <f>D24+D25+D29+D30+D31</f>
        <v>405868.7</v>
      </c>
      <c r="E23" s="53">
        <f>E25+E29+E30+E31</f>
        <v>23622.400000000001</v>
      </c>
      <c r="F23" s="53"/>
      <c r="G23" s="27">
        <f>E23+D23+C23</f>
        <v>539917.20000000007</v>
      </c>
      <c r="H23" s="15">
        <f>H24+H25+H29+H30+H31</f>
        <v>89541.2</v>
      </c>
      <c r="I23" s="15">
        <f>I24+I25+I29+I30+I31</f>
        <v>383198.7</v>
      </c>
      <c r="J23" s="15">
        <f>J25+J31</f>
        <v>23622.5</v>
      </c>
      <c r="K23" s="15"/>
      <c r="L23" s="15">
        <f>L24+L25+L29+L30+L31</f>
        <v>496362.39999999997</v>
      </c>
      <c r="M23" s="25">
        <v>87</v>
      </c>
      <c r="N23" s="24"/>
    </row>
    <row r="24" spans="1:14" ht="374.45" customHeight="1">
      <c r="A24" s="5" t="s">
        <v>109</v>
      </c>
      <c r="B24" s="3" t="s">
        <v>37</v>
      </c>
      <c r="C24" s="43">
        <v>36328.199999999997</v>
      </c>
      <c r="D24" s="43">
        <v>71190.8</v>
      </c>
      <c r="E24" s="43"/>
      <c r="F24" s="43"/>
      <c r="G24" s="43">
        <f>D24+C24</f>
        <v>107519</v>
      </c>
      <c r="H24" s="43">
        <v>30450.3</v>
      </c>
      <c r="I24" s="43">
        <v>63640.2</v>
      </c>
      <c r="J24" s="43"/>
      <c r="K24" s="43"/>
      <c r="L24" s="43">
        <f>I24+H24</f>
        <v>94090.5</v>
      </c>
      <c r="M24" s="43">
        <v>87.5</v>
      </c>
      <c r="N24" s="3" t="s">
        <v>170</v>
      </c>
    </row>
    <row r="25" spans="1:14" ht="324.95" customHeight="1">
      <c r="A25" s="26" t="s">
        <v>110</v>
      </c>
      <c r="B25" s="23" t="s">
        <v>41</v>
      </c>
      <c r="C25" s="26">
        <v>70033</v>
      </c>
      <c r="D25" s="26">
        <v>330925.90000000002</v>
      </c>
      <c r="E25" s="26">
        <v>23622.400000000001</v>
      </c>
      <c r="F25" s="26"/>
      <c r="G25" s="26">
        <f>E25+D25+C25</f>
        <v>424581.30000000005</v>
      </c>
      <c r="H25" s="42">
        <v>55547.199999999997</v>
      </c>
      <c r="I25" s="42">
        <v>315860.8</v>
      </c>
      <c r="J25" s="42">
        <v>23622.5</v>
      </c>
      <c r="K25" s="42"/>
      <c r="L25" s="42">
        <f>J25+I25+H25</f>
        <v>395030.5</v>
      </c>
      <c r="M25" s="42">
        <v>93</v>
      </c>
      <c r="N25" s="3" t="s">
        <v>139</v>
      </c>
    </row>
    <row r="26" spans="1:14" ht="324.95" customHeight="1">
      <c r="A26" s="14"/>
      <c r="B26" s="137"/>
      <c r="C26" s="124"/>
      <c r="D26" s="124"/>
      <c r="E26" s="124"/>
      <c r="F26" s="124"/>
      <c r="G26" s="124"/>
      <c r="H26" s="94"/>
      <c r="I26" s="127"/>
      <c r="J26" s="127"/>
      <c r="K26" s="127"/>
      <c r="L26" s="94"/>
      <c r="M26" s="94"/>
      <c r="N26" s="3" t="s">
        <v>143</v>
      </c>
    </row>
    <row r="27" spans="1:14" ht="348.6" customHeight="1">
      <c r="A27" s="14"/>
      <c r="B27" s="91"/>
      <c r="C27" s="125"/>
      <c r="D27" s="125"/>
      <c r="E27" s="125"/>
      <c r="F27" s="125"/>
      <c r="G27" s="125"/>
      <c r="H27" s="126"/>
      <c r="I27" s="128"/>
      <c r="J27" s="128"/>
      <c r="K27" s="128"/>
      <c r="L27" s="126"/>
      <c r="M27" s="126"/>
      <c r="N27" s="41" t="s">
        <v>178</v>
      </c>
    </row>
    <row r="28" spans="1:14" ht="141" customHeight="1">
      <c r="A28" s="14"/>
      <c r="B28" s="55"/>
      <c r="C28" s="56"/>
      <c r="D28" s="57"/>
      <c r="E28" s="56"/>
      <c r="F28" s="56"/>
      <c r="G28" s="56"/>
      <c r="H28" s="58"/>
      <c r="I28" s="59"/>
      <c r="J28" s="59"/>
      <c r="K28" s="59"/>
      <c r="L28" s="58"/>
      <c r="M28" s="58"/>
      <c r="N28" s="41" t="s">
        <v>138</v>
      </c>
    </row>
    <row r="29" spans="1:14" ht="77.25" customHeight="1">
      <c r="A29" s="5" t="s">
        <v>111</v>
      </c>
      <c r="B29" s="60" t="s">
        <v>38</v>
      </c>
      <c r="C29" s="61">
        <v>2756.1</v>
      </c>
      <c r="D29" s="62">
        <v>3752</v>
      </c>
      <c r="E29" s="61"/>
      <c r="F29" s="61"/>
      <c r="G29" s="61">
        <f>D29+C29</f>
        <v>6508.1</v>
      </c>
      <c r="H29" s="43">
        <v>2381.4</v>
      </c>
      <c r="I29" s="43">
        <v>3697.7</v>
      </c>
      <c r="J29" s="43"/>
      <c r="K29" s="43"/>
      <c r="L29" s="43">
        <f>I29+H29</f>
        <v>6079.1</v>
      </c>
      <c r="M29" s="43">
        <v>93.4</v>
      </c>
      <c r="N29" s="41" t="s">
        <v>129</v>
      </c>
    </row>
    <row r="30" spans="1:14" ht="235.5" customHeight="1">
      <c r="A30" s="5" t="s">
        <v>112</v>
      </c>
      <c r="B30" s="6" t="s">
        <v>53</v>
      </c>
      <c r="C30" s="61">
        <v>106</v>
      </c>
      <c r="D30" s="62"/>
      <c r="E30" s="61"/>
      <c r="F30" s="61"/>
      <c r="G30" s="61">
        <f>C30</f>
        <v>106</v>
      </c>
      <c r="H30" s="43">
        <v>101.5</v>
      </c>
      <c r="I30" s="43"/>
      <c r="J30" s="43"/>
      <c r="K30" s="43"/>
      <c r="L30" s="63">
        <v>101.5</v>
      </c>
      <c r="M30" s="64">
        <v>95.8</v>
      </c>
      <c r="N30" s="41" t="s">
        <v>131</v>
      </c>
    </row>
    <row r="31" spans="1:14" ht="215.25" customHeight="1">
      <c r="A31" s="7" t="s">
        <v>113</v>
      </c>
      <c r="B31" s="16" t="s">
        <v>54</v>
      </c>
      <c r="C31" s="61">
        <v>1202.8</v>
      </c>
      <c r="D31" s="62"/>
      <c r="E31" s="61"/>
      <c r="F31" s="61"/>
      <c r="G31" s="61">
        <f>C31</f>
        <v>1202.8</v>
      </c>
      <c r="H31" s="43">
        <v>1060.8</v>
      </c>
      <c r="I31" s="43"/>
      <c r="J31" s="43"/>
      <c r="K31" s="43"/>
      <c r="L31" s="43">
        <v>1060.8</v>
      </c>
      <c r="M31" s="43">
        <v>88.2</v>
      </c>
      <c r="N31" s="41" t="s">
        <v>130</v>
      </c>
    </row>
    <row r="32" spans="1:14" ht="17.25" customHeight="1">
      <c r="A32" s="96" t="s">
        <v>70</v>
      </c>
      <c r="B32" s="97"/>
      <c r="C32" s="97"/>
      <c r="D32" s="97"/>
      <c r="E32" s="97"/>
      <c r="F32" s="97"/>
      <c r="G32" s="97"/>
      <c r="H32" s="97"/>
      <c r="I32" s="97"/>
      <c r="J32" s="97"/>
      <c r="K32" s="97"/>
      <c r="L32" s="97"/>
      <c r="M32" s="97"/>
      <c r="N32" s="98"/>
    </row>
    <row r="33" spans="1:14" ht="37.15" customHeight="1">
      <c r="A33" s="26" t="s">
        <v>17</v>
      </c>
      <c r="B33" s="65" t="s">
        <v>55</v>
      </c>
      <c r="C33" s="27">
        <f>C34+C36+C37+C38+C39+C40</f>
        <v>33609.200000000004</v>
      </c>
      <c r="D33" s="27">
        <f>D34+D36+D37+D38</f>
        <v>4734.7</v>
      </c>
      <c r="E33" s="27">
        <f>E34+E36+E37+E38+E39+E40</f>
        <v>1896.6999999999998</v>
      </c>
      <c r="F33" s="27"/>
      <c r="G33" s="27">
        <f>C33+D33+E33+F33</f>
        <v>40240.6</v>
      </c>
      <c r="H33" s="27">
        <f>H34+H36+H37+H38+H39+H40</f>
        <v>30182.799999999996</v>
      </c>
      <c r="I33" s="66">
        <f>I34+I36+I37+I38+I39+I40</f>
        <v>4734.7</v>
      </c>
      <c r="J33" s="66">
        <f>J34+J36+J37+J38+J39+J40</f>
        <v>1896.4</v>
      </c>
      <c r="K33" s="66"/>
      <c r="L33" s="27">
        <f>L34+L36+L37+L38+L39+L40</f>
        <v>36813.899999999994</v>
      </c>
      <c r="M33" s="67" t="s">
        <v>155</v>
      </c>
      <c r="N33" s="3"/>
    </row>
    <row r="34" spans="1:14" ht="296.10000000000002" customHeight="1">
      <c r="A34" s="26" t="s">
        <v>92</v>
      </c>
      <c r="B34" s="144" t="s">
        <v>56</v>
      </c>
      <c r="C34" s="82">
        <v>15254.7</v>
      </c>
      <c r="D34" s="82">
        <v>1373.2</v>
      </c>
      <c r="E34" s="82">
        <v>1078.7</v>
      </c>
      <c r="F34" s="84"/>
      <c r="G34" s="82">
        <f>F34+E34+D34+C34</f>
        <v>17706.600000000002</v>
      </c>
      <c r="H34" s="68">
        <v>13521.3</v>
      </c>
      <c r="I34" s="85">
        <v>1373.2</v>
      </c>
      <c r="J34" s="85">
        <v>1078.7</v>
      </c>
      <c r="K34" s="88"/>
      <c r="L34" s="82">
        <f>J34+I34+H34</f>
        <v>15973.199999999999</v>
      </c>
      <c r="M34" s="89" t="s">
        <v>162</v>
      </c>
      <c r="N34" s="3" t="s">
        <v>164</v>
      </c>
    </row>
    <row r="35" spans="1:14" ht="206.1" customHeight="1">
      <c r="A35" s="26"/>
      <c r="B35" s="111"/>
      <c r="C35" s="83"/>
      <c r="D35" s="83"/>
      <c r="E35" s="83"/>
      <c r="F35" s="83"/>
      <c r="G35" s="83"/>
      <c r="H35" s="69"/>
      <c r="I35" s="86"/>
      <c r="J35" s="87"/>
      <c r="K35" s="86"/>
      <c r="L35" s="83"/>
      <c r="M35" s="83"/>
      <c r="N35" s="3" t="s">
        <v>163</v>
      </c>
    </row>
    <row r="36" spans="1:14" ht="210" customHeight="1">
      <c r="A36" s="26" t="s">
        <v>93</v>
      </c>
      <c r="B36" s="16" t="s">
        <v>57</v>
      </c>
      <c r="C36" s="61">
        <v>16885.5</v>
      </c>
      <c r="D36" s="61">
        <v>2161.5</v>
      </c>
      <c r="E36" s="61">
        <v>90.6</v>
      </c>
      <c r="F36" s="61"/>
      <c r="G36" s="61">
        <f>F36+E36+D36+C36</f>
        <v>19137.599999999999</v>
      </c>
      <c r="H36" s="5">
        <v>15267.2</v>
      </c>
      <c r="I36" s="5">
        <v>2161.5</v>
      </c>
      <c r="J36" s="5">
        <v>90.3</v>
      </c>
      <c r="K36" s="5"/>
      <c r="L36" s="5">
        <f>J36+I36+H36</f>
        <v>17519</v>
      </c>
      <c r="M36" s="70" t="s">
        <v>155</v>
      </c>
      <c r="N36" s="3" t="s">
        <v>156</v>
      </c>
    </row>
    <row r="37" spans="1:14" ht="248.45" customHeight="1">
      <c r="A37" s="26" t="s">
        <v>94</v>
      </c>
      <c r="B37" s="16" t="s">
        <v>58</v>
      </c>
      <c r="C37" s="61">
        <v>518</v>
      </c>
      <c r="D37" s="61">
        <v>1200</v>
      </c>
      <c r="E37" s="61">
        <v>727.4</v>
      </c>
      <c r="F37" s="27"/>
      <c r="G37" s="61">
        <f>F37+E37+D37+C37</f>
        <v>2445.4</v>
      </c>
      <c r="H37" s="61">
        <v>517.1</v>
      </c>
      <c r="I37" s="61">
        <v>1200</v>
      </c>
      <c r="J37" s="61">
        <v>727.4</v>
      </c>
      <c r="K37" s="61"/>
      <c r="L37" s="61">
        <f>J37+I37+H37</f>
        <v>2444.5</v>
      </c>
      <c r="M37" s="70" t="s">
        <v>154</v>
      </c>
      <c r="N37" s="3" t="s">
        <v>157</v>
      </c>
    </row>
    <row r="38" spans="1:14" ht="66" customHeight="1">
      <c r="A38" s="26" t="s">
        <v>95</v>
      </c>
      <c r="B38" s="18" t="s">
        <v>59</v>
      </c>
      <c r="C38" s="61">
        <v>355.7</v>
      </c>
      <c r="D38" s="27"/>
      <c r="E38" s="27"/>
      <c r="F38" s="27"/>
      <c r="G38" s="61">
        <f>C38</f>
        <v>355.7</v>
      </c>
      <c r="H38" s="43">
        <v>304.5</v>
      </c>
      <c r="I38" s="43"/>
      <c r="J38" s="43"/>
      <c r="K38" s="43"/>
      <c r="L38" s="43">
        <v>304.5</v>
      </c>
      <c r="M38" s="71" t="s">
        <v>158</v>
      </c>
      <c r="N38" s="3" t="s">
        <v>159</v>
      </c>
    </row>
    <row r="39" spans="1:14" ht="63">
      <c r="A39" s="26" t="s">
        <v>96</v>
      </c>
      <c r="B39" s="19" t="s">
        <v>60</v>
      </c>
      <c r="C39" s="61">
        <v>33.799999999999997</v>
      </c>
      <c r="D39" s="27"/>
      <c r="E39" s="27"/>
      <c r="F39" s="27"/>
      <c r="G39" s="61">
        <f>C39</f>
        <v>33.799999999999997</v>
      </c>
      <c r="H39" s="61">
        <v>32.1</v>
      </c>
      <c r="I39" s="61"/>
      <c r="J39" s="61"/>
      <c r="K39" s="61"/>
      <c r="L39" s="61">
        <v>32.1</v>
      </c>
      <c r="M39" s="70" t="s">
        <v>160</v>
      </c>
      <c r="N39" s="3" t="s">
        <v>161</v>
      </c>
    </row>
    <row r="40" spans="1:14" ht="102.75" customHeight="1">
      <c r="A40" s="26" t="s">
        <v>114</v>
      </c>
      <c r="B40" s="17" t="s">
        <v>61</v>
      </c>
      <c r="C40" s="61">
        <v>561.5</v>
      </c>
      <c r="D40" s="27"/>
      <c r="E40" s="27"/>
      <c r="F40" s="27"/>
      <c r="G40" s="61">
        <f>C40</f>
        <v>561.5</v>
      </c>
      <c r="H40" s="61">
        <v>540.6</v>
      </c>
      <c r="I40" s="61"/>
      <c r="J40" s="61"/>
      <c r="K40" s="61"/>
      <c r="L40" s="61">
        <v>540.6</v>
      </c>
      <c r="M40" s="70" t="s">
        <v>149</v>
      </c>
      <c r="N40" s="72" t="s">
        <v>150</v>
      </c>
    </row>
    <row r="41" spans="1:14" ht="15.75" customHeight="1">
      <c r="A41" s="96" t="s">
        <v>6</v>
      </c>
      <c r="B41" s="97"/>
      <c r="C41" s="97"/>
      <c r="D41" s="97"/>
      <c r="E41" s="97"/>
      <c r="F41" s="97"/>
      <c r="G41" s="97"/>
      <c r="H41" s="97"/>
      <c r="I41" s="97"/>
      <c r="J41" s="97"/>
      <c r="K41" s="97"/>
      <c r="L41" s="97"/>
      <c r="M41" s="97"/>
      <c r="N41" s="98"/>
    </row>
    <row r="42" spans="1:14" ht="357" customHeight="1">
      <c r="A42" s="5" t="s">
        <v>97</v>
      </c>
      <c r="B42" s="1" t="s">
        <v>62</v>
      </c>
      <c r="C42" s="27">
        <v>25164.9</v>
      </c>
      <c r="D42" s="54">
        <v>1494.6</v>
      </c>
      <c r="E42" s="61"/>
      <c r="F42" s="27"/>
      <c r="G42" s="27">
        <f>C42+D42+F42</f>
        <v>26659.5</v>
      </c>
      <c r="H42" s="27">
        <v>22952.3</v>
      </c>
      <c r="I42" s="27">
        <v>1494.6</v>
      </c>
      <c r="J42" s="27"/>
      <c r="K42" s="27"/>
      <c r="L42" s="27">
        <f>I42+H42</f>
        <v>24446.899999999998</v>
      </c>
      <c r="M42" s="27">
        <v>91.7</v>
      </c>
      <c r="N42" s="3" t="s">
        <v>137</v>
      </c>
    </row>
    <row r="43" spans="1:14">
      <c r="A43" s="96" t="s">
        <v>7</v>
      </c>
      <c r="B43" s="97"/>
      <c r="C43" s="97"/>
      <c r="D43" s="97"/>
      <c r="E43" s="97"/>
      <c r="F43" s="97"/>
      <c r="G43" s="97"/>
      <c r="H43" s="97"/>
      <c r="I43" s="97"/>
      <c r="J43" s="97"/>
      <c r="K43" s="97"/>
      <c r="L43" s="97"/>
      <c r="M43" s="97"/>
      <c r="N43" s="98"/>
    </row>
    <row r="44" spans="1:14" ht="147.6" customHeight="1">
      <c r="A44" s="5" t="s">
        <v>18</v>
      </c>
      <c r="B44" s="1" t="s">
        <v>63</v>
      </c>
      <c r="C44" s="27">
        <v>1051.7</v>
      </c>
      <c r="D44" s="27">
        <v>876.7</v>
      </c>
      <c r="E44" s="27">
        <v>835.3</v>
      </c>
      <c r="F44" s="27"/>
      <c r="G44" s="27">
        <f>E44+D44+C44</f>
        <v>2763.7</v>
      </c>
      <c r="H44" s="27">
        <v>962</v>
      </c>
      <c r="I44" s="27">
        <v>876.7</v>
      </c>
      <c r="J44" s="27">
        <v>835.3</v>
      </c>
      <c r="K44" s="27"/>
      <c r="L44" s="27">
        <f>K44+J44+I44+H44</f>
        <v>2674</v>
      </c>
      <c r="M44" s="27">
        <v>96.8</v>
      </c>
      <c r="N44" s="6" t="s">
        <v>165</v>
      </c>
    </row>
    <row r="45" spans="1:14" ht="18" customHeight="1">
      <c r="A45" s="96" t="s">
        <v>69</v>
      </c>
      <c r="B45" s="97"/>
      <c r="C45" s="97"/>
      <c r="D45" s="97"/>
      <c r="E45" s="97"/>
      <c r="F45" s="97"/>
      <c r="G45" s="97"/>
      <c r="H45" s="97"/>
      <c r="I45" s="97"/>
      <c r="J45" s="97"/>
      <c r="K45" s="97"/>
      <c r="L45" s="97"/>
      <c r="M45" s="97"/>
      <c r="N45" s="98"/>
    </row>
    <row r="46" spans="1:14" ht="210.6" customHeight="1">
      <c r="A46" s="5" t="s">
        <v>19</v>
      </c>
      <c r="B46" s="1" t="s">
        <v>64</v>
      </c>
      <c r="C46" s="27">
        <v>780</v>
      </c>
      <c r="D46" s="61"/>
      <c r="E46" s="27">
        <v>200</v>
      </c>
      <c r="F46" s="61"/>
      <c r="G46" s="27">
        <f>E46+D46+C46</f>
        <v>980</v>
      </c>
      <c r="H46" s="27">
        <v>780</v>
      </c>
      <c r="I46" s="27"/>
      <c r="J46" s="27">
        <v>200</v>
      </c>
      <c r="K46" s="27"/>
      <c r="L46" s="27">
        <f>J46+I46+H46</f>
        <v>980</v>
      </c>
      <c r="M46" s="27">
        <v>100</v>
      </c>
      <c r="N46" s="3" t="s">
        <v>152</v>
      </c>
    </row>
    <row r="47" spans="1:14" ht="34.15" customHeight="1">
      <c r="A47" s="5" t="s">
        <v>98</v>
      </c>
      <c r="B47" s="1" t="s">
        <v>65</v>
      </c>
      <c r="C47" s="27">
        <f>C48+C49+C50</f>
        <v>3363.5</v>
      </c>
      <c r="D47" s="27">
        <f>D48+D49+D50</f>
        <v>35046</v>
      </c>
      <c r="E47" s="27">
        <f>E48+E49+E50</f>
        <v>5346</v>
      </c>
      <c r="F47" s="27"/>
      <c r="G47" s="27">
        <f>G48+G49+G50</f>
        <v>43755.5</v>
      </c>
      <c r="H47" s="27">
        <f>H48+H49+H50</f>
        <v>3201.8</v>
      </c>
      <c r="I47" s="27">
        <f>I49</f>
        <v>34629.9</v>
      </c>
      <c r="J47" s="27">
        <v>5238</v>
      </c>
      <c r="K47" s="27"/>
      <c r="L47" s="27">
        <f>L48+L49+L50</f>
        <v>43069.7</v>
      </c>
      <c r="M47" s="27">
        <v>98.4</v>
      </c>
      <c r="N47" s="6"/>
    </row>
    <row r="48" spans="1:14" ht="153" customHeight="1">
      <c r="A48" s="5" t="s">
        <v>115</v>
      </c>
      <c r="B48" s="16" t="s">
        <v>66</v>
      </c>
      <c r="C48" s="61">
        <v>1456.3</v>
      </c>
      <c r="D48" s="61"/>
      <c r="E48" s="61"/>
      <c r="F48" s="61"/>
      <c r="G48" s="61">
        <f>C48</f>
        <v>1456.3</v>
      </c>
      <c r="H48" s="43">
        <v>1455.6</v>
      </c>
      <c r="I48" s="43"/>
      <c r="J48" s="43"/>
      <c r="K48" s="43"/>
      <c r="L48" s="43">
        <v>1455.6</v>
      </c>
      <c r="M48" s="43">
        <v>99.9</v>
      </c>
      <c r="N48" s="3" t="s">
        <v>133</v>
      </c>
    </row>
    <row r="49" spans="1:14" ht="80.45" customHeight="1">
      <c r="A49" s="5" t="s">
        <v>116</v>
      </c>
      <c r="B49" s="16" t="s">
        <v>67</v>
      </c>
      <c r="C49" s="61">
        <v>20</v>
      </c>
      <c r="D49" s="61">
        <v>35046</v>
      </c>
      <c r="E49" s="61">
        <v>5346</v>
      </c>
      <c r="F49" s="61"/>
      <c r="G49" s="61">
        <f>E49+D49+C49</f>
        <v>40412</v>
      </c>
      <c r="H49" s="43">
        <v>5</v>
      </c>
      <c r="I49" s="43">
        <v>34629.9</v>
      </c>
      <c r="J49" s="43">
        <v>5238</v>
      </c>
      <c r="K49" s="43"/>
      <c r="L49" s="43">
        <f>J49+I49+H49</f>
        <v>39872.9</v>
      </c>
      <c r="M49" s="43">
        <v>98.7</v>
      </c>
      <c r="N49" s="3" t="s">
        <v>135</v>
      </c>
    </row>
    <row r="50" spans="1:14" ht="153.6" customHeight="1">
      <c r="A50" s="5" t="s">
        <v>117</v>
      </c>
      <c r="B50" s="16" t="s">
        <v>68</v>
      </c>
      <c r="C50" s="61">
        <v>1887.2</v>
      </c>
      <c r="D50" s="61"/>
      <c r="E50" s="61"/>
      <c r="F50" s="61"/>
      <c r="G50" s="61">
        <f>C50</f>
        <v>1887.2</v>
      </c>
      <c r="H50" s="43">
        <v>1741.2</v>
      </c>
      <c r="I50" s="43"/>
      <c r="J50" s="43"/>
      <c r="K50" s="43"/>
      <c r="L50" s="43">
        <v>1741.2</v>
      </c>
      <c r="M50" s="43">
        <v>92.3</v>
      </c>
      <c r="N50" s="3" t="s">
        <v>136</v>
      </c>
    </row>
    <row r="51" spans="1:14">
      <c r="A51" s="112" t="s">
        <v>39</v>
      </c>
      <c r="B51" s="97"/>
      <c r="C51" s="97"/>
      <c r="D51" s="97"/>
      <c r="E51" s="97"/>
      <c r="F51" s="97"/>
      <c r="G51" s="97"/>
      <c r="H51" s="97"/>
      <c r="I51" s="97"/>
      <c r="J51" s="97"/>
      <c r="K51" s="97"/>
      <c r="L51" s="97"/>
      <c r="M51" s="97"/>
      <c r="N51" s="98"/>
    </row>
    <row r="52" spans="1:14" ht="209.1" customHeight="1">
      <c r="A52" s="5" t="s">
        <v>20</v>
      </c>
      <c r="B52" s="65" t="s">
        <v>71</v>
      </c>
      <c r="C52" s="27">
        <v>576</v>
      </c>
      <c r="D52" s="27"/>
      <c r="E52" s="61"/>
      <c r="F52" s="27">
        <v>98</v>
      </c>
      <c r="G52" s="27">
        <f>F52+E52+D52+C52</f>
        <v>674</v>
      </c>
      <c r="H52" s="27">
        <v>153.69999999999999</v>
      </c>
      <c r="I52" s="27"/>
      <c r="J52" s="27"/>
      <c r="K52" s="27">
        <v>112.2</v>
      </c>
      <c r="L52" s="27">
        <f>K52+J52+I52+H52</f>
        <v>265.89999999999998</v>
      </c>
      <c r="M52" s="27">
        <v>39.5</v>
      </c>
      <c r="N52" s="3" t="s">
        <v>169</v>
      </c>
    </row>
    <row r="53" spans="1:14" ht="16.5" customHeight="1">
      <c r="A53" s="96" t="s">
        <v>8</v>
      </c>
      <c r="B53" s="97"/>
      <c r="C53" s="97"/>
      <c r="D53" s="97"/>
      <c r="E53" s="97"/>
      <c r="F53" s="97"/>
      <c r="G53" s="97"/>
      <c r="H53" s="97"/>
      <c r="I53" s="97"/>
      <c r="J53" s="97"/>
      <c r="K53" s="97"/>
      <c r="L53" s="97"/>
      <c r="M53" s="97"/>
      <c r="N53" s="98"/>
    </row>
    <row r="54" spans="1:14" ht="69" customHeight="1">
      <c r="A54" s="9" t="s">
        <v>21</v>
      </c>
      <c r="B54" s="1" t="s">
        <v>72</v>
      </c>
      <c r="C54" s="27">
        <f>C55+C56+C57</f>
        <v>298.8</v>
      </c>
      <c r="D54" s="27"/>
      <c r="E54" s="27"/>
      <c r="F54" s="27"/>
      <c r="G54" s="27">
        <f>G55+G56+G57</f>
        <v>298.8</v>
      </c>
      <c r="H54" s="27">
        <f>H55+H56+H57</f>
        <v>238.7</v>
      </c>
      <c r="I54" s="27"/>
      <c r="J54" s="27"/>
      <c r="K54" s="27"/>
      <c r="L54" s="27">
        <f>L55+L56+L57</f>
        <v>238.7</v>
      </c>
      <c r="M54" s="27">
        <v>77.5</v>
      </c>
      <c r="N54" s="9"/>
    </row>
    <row r="55" spans="1:14" ht="264.60000000000002" customHeight="1">
      <c r="A55" s="9" t="s">
        <v>118</v>
      </c>
      <c r="B55" s="16" t="s">
        <v>73</v>
      </c>
      <c r="C55" s="61">
        <v>20.6</v>
      </c>
      <c r="D55" s="61"/>
      <c r="E55" s="61"/>
      <c r="F55" s="61"/>
      <c r="G55" s="61">
        <v>20.6</v>
      </c>
      <c r="H55" s="61">
        <v>14.2</v>
      </c>
      <c r="I55" s="27"/>
      <c r="J55" s="27"/>
      <c r="K55" s="27"/>
      <c r="L55" s="61">
        <v>14.2</v>
      </c>
      <c r="M55" s="61">
        <v>69</v>
      </c>
      <c r="N55" s="73" t="s">
        <v>172</v>
      </c>
    </row>
    <row r="56" spans="1:14" ht="93.95" customHeight="1">
      <c r="A56" s="74" t="s">
        <v>119</v>
      </c>
      <c r="B56" s="18" t="s">
        <v>74</v>
      </c>
      <c r="C56" s="61">
        <v>67.2</v>
      </c>
      <c r="D56" s="61"/>
      <c r="E56" s="61"/>
      <c r="F56" s="61"/>
      <c r="G56" s="61">
        <v>67.2</v>
      </c>
      <c r="H56" s="61">
        <v>33.5</v>
      </c>
      <c r="I56" s="27"/>
      <c r="J56" s="27"/>
      <c r="K56" s="27"/>
      <c r="L56" s="61">
        <v>33.5</v>
      </c>
      <c r="M56" s="61">
        <v>50</v>
      </c>
      <c r="N56" s="73" t="s">
        <v>173</v>
      </c>
    </row>
    <row r="57" spans="1:14" ht="208.5" customHeight="1">
      <c r="A57" s="5" t="s">
        <v>120</v>
      </c>
      <c r="B57" s="16" t="s">
        <v>75</v>
      </c>
      <c r="C57" s="61">
        <v>211</v>
      </c>
      <c r="D57" s="61"/>
      <c r="E57" s="61"/>
      <c r="F57" s="61"/>
      <c r="G57" s="61">
        <v>211</v>
      </c>
      <c r="H57" s="61">
        <v>191</v>
      </c>
      <c r="I57" s="61"/>
      <c r="J57" s="61"/>
      <c r="K57" s="61"/>
      <c r="L57" s="61">
        <v>191</v>
      </c>
      <c r="M57" s="61">
        <v>90.5</v>
      </c>
      <c r="N57" s="3" t="s">
        <v>174</v>
      </c>
    </row>
    <row r="58" spans="1:14">
      <c r="A58" s="96" t="s">
        <v>9</v>
      </c>
      <c r="B58" s="97"/>
      <c r="C58" s="97"/>
      <c r="D58" s="97"/>
      <c r="E58" s="97"/>
      <c r="F58" s="97"/>
      <c r="G58" s="97"/>
      <c r="H58" s="97"/>
      <c r="I58" s="97"/>
      <c r="J58" s="97"/>
      <c r="K58" s="97"/>
      <c r="L58" s="97"/>
      <c r="M58" s="97"/>
      <c r="N58" s="98"/>
    </row>
    <row r="59" spans="1:14" ht="74.45" customHeight="1">
      <c r="A59" s="5" t="s">
        <v>99</v>
      </c>
      <c r="B59" s="1" t="s">
        <v>76</v>
      </c>
      <c r="C59" s="27">
        <v>140</v>
      </c>
      <c r="D59" s="27"/>
      <c r="E59" s="27"/>
      <c r="F59" s="27"/>
      <c r="G59" s="27">
        <f>F59+E59+D59+C59</f>
        <v>140</v>
      </c>
      <c r="H59" s="27">
        <v>138.19999999999999</v>
      </c>
      <c r="I59" s="27"/>
      <c r="J59" s="27"/>
      <c r="K59" s="27"/>
      <c r="L59" s="27">
        <f>K59+H59</f>
        <v>138.19999999999999</v>
      </c>
      <c r="M59" s="27">
        <v>98.7</v>
      </c>
      <c r="N59" s="6" t="s">
        <v>151</v>
      </c>
    </row>
    <row r="60" spans="1:14" ht="314.45" customHeight="1">
      <c r="A60" s="5" t="s">
        <v>22</v>
      </c>
      <c r="B60" s="20" t="s">
        <v>80</v>
      </c>
      <c r="C60" s="27">
        <v>23.5</v>
      </c>
      <c r="D60" s="27"/>
      <c r="E60" s="27"/>
      <c r="F60" s="27">
        <v>44.8</v>
      </c>
      <c r="G60" s="27">
        <f>F60+C60</f>
        <v>68.3</v>
      </c>
      <c r="H60" s="15">
        <v>3.5</v>
      </c>
      <c r="I60" s="15"/>
      <c r="J60" s="15"/>
      <c r="K60" s="15">
        <v>44.8</v>
      </c>
      <c r="L60" s="15">
        <v>48.3</v>
      </c>
      <c r="M60" s="15">
        <v>70.7</v>
      </c>
      <c r="N60" s="3" t="s">
        <v>153</v>
      </c>
    </row>
    <row r="61" spans="1:14" ht="14.25" customHeight="1">
      <c r="A61" s="96" t="s">
        <v>10</v>
      </c>
      <c r="B61" s="97"/>
      <c r="C61" s="97"/>
      <c r="D61" s="97"/>
      <c r="E61" s="97"/>
      <c r="F61" s="97"/>
      <c r="G61" s="97"/>
      <c r="H61" s="97"/>
      <c r="I61" s="97"/>
      <c r="J61" s="97"/>
      <c r="K61" s="97"/>
      <c r="L61" s="97"/>
      <c r="M61" s="97"/>
      <c r="N61" s="98"/>
    </row>
    <row r="62" spans="1:14" ht="31.5">
      <c r="A62" s="13" t="s">
        <v>100</v>
      </c>
      <c r="B62" s="1" t="s">
        <v>81</v>
      </c>
      <c r="C62" s="75">
        <f>C63+C64+C65</f>
        <v>5623.5999999999995</v>
      </c>
      <c r="D62" s="75">
        <f>D63+D64+D65</f>
        <v>3948</v>
      </c>
      <c r="E62" s="75">
        <f>E63+E64+E65</f>
        <v>1218</v>
      </c>
      <c r="F62" s="75"/>
      <c r="G62" s="75">
        <f>G63+G64+G65</f>
        <v>10789.599999999999</v>
      </c>
      <c r="H62" s="75">
        <f>H63+H64+H65</f>
        <v>5075.2</v>
      </c>
      <c r="I62" s="75">
        <f>I63+I64+I65</f>
        <v>3734.5</v>
      </c>
      <c r="J62" s="75">
        <f>J63+J64+J65</f>
        <v>302.89999999999998</v>
      </c>
      <c r="K62" s="75"/>
      <c r="L62" s="75">
        <f>L63+L64+L65</f>
        <v>9112.6</v>
      </c>
      <c r="M62" s="75">
        <v>84.5</v>
      </c>
      <c r="N62" s="9"/>
    </row>
    <row r="63" spans="1:14" ht="107.1" customHeight="1">
      <c r="A63" s="9" t="s">
        <v>121</v>
      </c>
      <c r="B63" s="21" t="s">
        <v>82</v>
      </c>
      <c r="C63" s="76">
        <v>639.20000000000005</v>
      </c>
      <c r="D63" s="76">
        <v>876</v>
      </c>
      <c r="E63" s="76">
        <v>1218</v>
      </c>
      <c r="F63" s="76"/>
      <c r="G63" s="76">
        <f>F63+E63+D63+C63</f>
        <v>2733.2</v>
      </c>
      <c r="H63" s="76">
        <v>135.9</v>
      </c>
      <c r="I63" s="76">
        <v>662.5</v>
      </c>
      <c r="J63" s="76">
        <v>302.89999999999998</v>
      </c>
      <c r="K63" s="76"/>
      <c r="L63" s="76">
        <f>K63+J63+I63+H63</f>
        <v>1101.3</v>
      </c>
      <c r="M63" s="77">
        <v>71</v>
      </c>
      <c r="N63" s="9" t="s">
        <v>134</v>
      </c>
    </row>
    <row r="64" spans="1:14" ht="133.5" customHeight="1">
      <c r="A64" s="9" t="s">
        <v>122</v>
      </c>
      <c r="B64" s="21" t="s">
        <v>83</v>
      </c>
      <c r="C64" s="76">
        <v>4978.3999999999996</v>
      </c>
      <c r="D64" s="76">
        <v>3072</v>
      </c>
      <c r="E64" s="76"/>
      <c r="F64" s="76"/>
      <c r="G64" s="76">
        <f>F64+E64+D64+C64</f>
        <v>8050.4</v>
      </c>
      <c r="H64" s="76">
        <v>4939.3</v>
      </c>
      <c r="I64" s="76">
        <v>3072</v>
      </c>
      <c r="J64" s="76"/>
      <c r="K64" s="76"/>
      <c r="L64" s="76">
        <f>K64+J64+I64+H64</f>
        <v>8011.3</v>
      </c>
      <c r="M64" s="76">
        <v>99.5</v>
      </c>
      <c r="N64" s="9" t="s">
        <v>175</v>
      </c>
    </row>
    <row r="65" spans="1:14" ht="67.900000000000006" customHeight="1">
      <c r="A65" s="9" t="s">
        <v>123</v>
      </c>
      <c r="B65" s="21" t="s">
        <v>84</v>
      </c>
      <c r="C65" s="76">
        <v>6</v>
      </c>
      <c r="D65" s="76"/>
      <c r="E65" s="76"/>
      <c r="F65" s="76"/>
      <c r="G65" s="76">
        <f>F65+E65+D65+C65</f>
        <v>6</v>
      </c>
      <c r="H65" s="76">
        <v>0</v>
      </c>
      <c r="I65" s="76"/>
      <c r="J65" s="76"/>
      <c r="K65" s="76"/>
      <c r="L65" s="76">
        <v>0</v>
      </c>
      <c r="M65" s="76">
        <v>0</v>
      </c>
      <c r="N65" s="9" t="s">
        <v>126</v>
      </c>
    </row>
    <row r="66" spans="1:14" ht="15" customHeight="1">
      <c r="A66" s="96" t="s">
        <v>11</v>
      </c>
      <c r="B66" s="97"/>
      <c r="C66" s="97"/>
      <c r="D66" s="97"/>
      <c r="E66" s="97"/>
      <c r="F66" s="97"/>
      <c r="G66" s="97"/>
      <c r="H66" s="97"/>
      <c r="I66" s="97"/>
      <c r="J66" s="97"/>
      <c r="K66" s="97"/>
      <c r="L66" s="97"/>
      <c r="M66" s="97"/>
      <c r="N66" s="98"/>
    </row>
    <row r="67" spans="1:14" ht="340.5" customHeight="1">
      <c r="A67" s="151" t="s">
        <v>101</v>
      </c>
      <c r="B67" s="142" t="s">
        <v>85</v>
      </c>
      <c r="C67" s="99">
        <v>869.4</v>
      </c>
      <c r="D67" s="99">
        <v>3250</v>
      </c>
      <c r="E67" s="99">
        <v>23421.5</v>
      </c>
      <c r="F67" s="99">
        <v>423.8</v>
      </c>
      <c r="G67" s="99">
        <f>C67+D67+E67+F67</f>
        <v>27964.7</v>
      </c>
      <c r="H67" s="99">
        <v>501.3</v>
      </c>
      <c r="I67" s="99">
        <v>1484.4</v>
      </c>
      <c r="J67" s="99">
        <v>15216.7</v>
      </c>
      <c r="K67" s="99">
        <v>403.3</v>
      </c>
      <c r="L67" s="99">
        <f>K67+J67+I67+H67</f>
        <v>17605.7</v>
      </c>
      <c r="M67" s="149">
        <v>63</v>
      </c>
      <c r="N67" s="73" t="s">
        <v>146</v>
      </c>
    </row>
    <row r="68" spans="1:14" ht="200.45" customHeight="1">
      <c r="A68" s="152"/>
      <c r="B68" s="143"/>
      <c r="C68" s="141"/>
      <c r="D68" s="141"/>
      <c r="E68" s="141"/>
      <c r="F68" s="141"/>
      <c r="G68" s="141"/>
      <c r="H68" s="141"/>
      <c r="I68" s="141"/>
      <c r="J68" s="141"/>
      <c r="K68" s="141"/>
      <c r="L68" s="141"/>
      <c r="M68" s="150"/>
      <c r="N68" s="73" t="s">
        <v>176</v>
      </c>
    </row>
    <row r="69" spans="1:14" ht="84" customHeight="1">
      <c r="A69" s="9" t="s">
        <v>102</v>
      </c>
      <c r="B69" s="1" t="s">
        <v>86</v>
      </c>
      <c r="C69" s="15">
        <f>C70+C73</f>
        <v>5345.4</v>
      </c>
      <c r="D69" s="78">
        <f>D70+D73</f>
        <v>16335.8</v>
      </c>
      <c r="E69" s="15">
        <v>4554</v>
      </c>
      <c r="F69" s="78">
        <f t="shared" ref="F69:K69" si="1">F70+F73</f>
        <v>1476.7</v>
      </c>
      <c r="G69" s="15">
        <f t="shared" si="1"/>
        <v>27711.9</v>
      </c>
      <c r="H69" s="15">
        <f t="shared" si="1"/>
        <v>3963.1</v>
      </c>
      <c r="I69" s="15">
        <f t="shared" si="1"/>
        <v>13265.2</v>
      </c>
      <c r="J69" s="15">
        <f t="shared" si="1"/>
        <v>3850.5</v>
      </c>
      <c r="K69" s="15">
        <f t="shared" si="1"/>
        <v>312.7</v>
      </c>
      <c r="L69" s="15">
        <f>K69+J69+I69+H69</f>
        <v>21391.5</v>
      </c>
      <c r="M69" s="79">
        <v>77.2</v>
      </c>
      <c r="N69" s="6"/>
    </row>
    <row r="70" spans="1:14" ht="381.95" customHeight="1">
      <c r="A70" s="90" t="s">
        <v>124</v>
      </c>
      <c r="B70" s="138" t="s">
        <v>87</v>
      </c>
      <c r="C70" s="82">
        <v>3637.4</v>
      </c>
      <c r="D70" s="113">
        <v>8257.7999999999993</v>
      </c>
      <c r="E70" s="82">
        <v>4554</v>
      </c>
      <c r="F70" s="113">
        <v>1400</v>
      </c>
      <c r="G70" s="82">
        <v>17849.2</v>
      </c>
      <c r="H70" s="82">
        <v>2255.1999999999998</v>
      </c>
      <c r="I70" s="82">
        <v>8256.7000000000007</v>
      </c>
      <c r="J70" s="82">
        <v>3850.5</v>
      </c>
      <c r="K70" s="82">
        <v>267</v>
      </c>
      <c r="L70" s="82">
        <f>H70+I70+J70+K70</f>
        <v>14629.400000000001</v>
      </c>
      <c r="M70" s="92">
        <v>82</v>
      </c>
      <c r="N70" s="3" t="s">
        <v>145</v>
      </c>
    </row>
    <row r="71" spans="1:14" ht="327.95" customHeight="1">
      <c r="A71" s="91"/>
      <c r="B71" s="139"/>
      <c r="C71" s="94"/>
      <c r="D71" s="114"/>
      <c r="E71" s="94"/>
      <c r="F71" s="114"/>
      <c r="G71" s="94"/>
      <c r="H71" s="94"/>
      <c r="I71" s="94"/>
      <c r="J71" s="94"/>
      <c r="K71" s="94"/>
      <c r="L71" s="94"/>
      <c r="M71" s="93"/>
      <c r="N71" s="3" t="s">
        <v>144</v>
      </c>
    </row>
    <row r="72" spans="1:14" ht="167.1" customHeight="1">
      <c r="A72" s="8"/>
      <c r="B72" s="140"/>
      <c r="C72" s="83"/>
      <c r="D72" s="83"/>
      <c r="E72" s="83"/>
      <c r="F72" s="83"/>
      <c r="G72" s="83"/>
      <c r="H72" s="83"/>
      <c r="I72" s="83"/>
      <c r="J72" s="83"/>
      <c r="K72" s="83"/>
      <c r="L72" s="83"/>
      <c r="M72" s="83"/>
      <c r="N72" s="3" t="s">
        <v>141</v>
      </c>
    </row>
    <row r="73" spans="1:14" ht="90.75" customHeight="1">
      <c r="A73" s="8" t="s">
        <v>125</v>
      </c>
      <c r="B73" s="22" t="s">
        <v>88</v>
      </c>
      <c r="C73" s="43">
        <v>1708</v>
      </c>
      <c r="D73" s="36">
        <v>8078</v>
      </c>
      <c r="E73" s="43"/>
      <c r="F73" s="36">
        <v>76.7</v>
      </c>
      <c r="G73" s="43">
        <v>9862.7000000000007</v>
      </c>
      <c r="H73" s="43">
        <v>1707.9</v>
      </c>
      <c r="I73" s="43">
        <v>5008.5</v>
      </c>
      <c r="J73" s="43"/>
      <c r="K73" s="43">
        <v>45.7</v>
      </c>
      <c r="L73" s="43">
        <f>K73+J73+I73+H73</f>
        <v>6762.1</v>
      </c>
      <c r="M73" s="80">
        <v>68.599999999999994</v>
      </c>
      <c r="N73" s="3" t="s">
        <v>142</v>
      </c>
    </row>
    <row r="74" spans="1:14">
      <c r="A74" s="108" t="s">
        <v>12</v>
      </c>
      <c r="B74" s="109"/>
      <c r="C74" s="109"/>
      <c r="D74" s="109"/>
      <c r="E74" s="109"/>
      <c r="F74" s="109"/>
      <c r="G74" s="109"/>
      <c r="H74" s="109"/>
      <c r="I74" s="109"/>
      <c r="J74" s="109"/>
      <c r="K74" s="109"/>
      <c r="L74" s="109"/>
      <c r="M74" s="109"/>
      <c r="N74" s="109"/>
    </row>
    <row r="75" spans="1:14" ht="63">
      <c r="A75" s="9" t="s">
        <v>103</v>
      </c>
      <c r="B75" s="20" t="s">
        <v>77</v>
      </c>
      <c r="C75" s="53">
        <f>C76+C77</f>
        <v>13382.2</v>
      </c>
      <c r="D75" s="66">
        <f>D76+D77</f>
        <v>29608</v>
      </c>
      <c r="E75" s="53"/>
      <c r="F75" s="27"/>
      <c r="G75" s="27">
        <f>G76+G77</f>
        <v>42990.2</v>
      </c>
      <c r="H75" s="27">
        <f>H76+H77</f>
        <v>9347</v>
      </c>
      <c r="I75" s="27">
        <f>I76</f>
        <v>27532</v>
      </c>
      <c r="J75" s="27"/>
      <c r="K75" s="27"/>
      <c r="L75" s="27">
        <f>L76+L77</f>
        <v>36879</v>
      </c>
      <c r="M75" s="27">
        <v>85.8</v>
      </c>
      <c r="N75" s="9"/>
    </row>
    <row r="76" spans="1:14" ht="270.95" customHeight="1">
      <c r="A76" s="8" t="s">
        <v>104</v>
      </c>
      <c r="B76" s="16" t="s">
        <v>78</v>
      </c>
      <c r="C76" s="81">
        <v>11301.5</v>
      </c>
      <c r="D76" s="5">
        <v>29608</v>
      </c>
      <c r="E76" s="81"/>
      <c r="F76" s="61"/>
      <c r="G76" s="61">
        <f>D76+C76</f>
        <v>40909.5</v>
      </c>
      <c r="H76" s="61">
        <v>7391.7</v>
      </c>
      <c r="I76" s="61">
        <v>27532</v>
      </c>
      <c r="J76" s="61"/>
      <c r="K76" s="61"/>
      <c r="L76" s="61">
        <f>I76+H76</f>
        <v>34923.699999999997</v>
      </c>
      <c r="M76" s="61">
        <v>85.4</v>
      </c>
      <c r="N76" s="73" t="s">
        <v>179</v>
      </c>
    </row>
    <row r="77" spans="1:14" ht="40.9" customHeight="1">
      <c r="A77" s="8" t="s">
        <v>105</v>
      </c>
      <c r="B77" s="16" t="s">
        <v>79</v>
      </c>
      <c r="C77" s="61">
        <v>2080.6999999999998</v>
      </c>
      <c r="D77" s="5"/>
      <c r="E77" s="61"/>
      <c r="F77" s="61"/>
      <c r="G77" s="61">
        <f>C77</f>
        <v>2080.6999999999998</v>
      </c>
      <c r="H77" s="61">
        <v>1955.3</v>
      </c>
      <c r="I77" s="61"/>
      <c r="J77" s="61"/>
      <c r="K77" s="61"/>
      <c r="L77" s="61">
        <f>H77</f>
        <v>1955.3</v>
      </c>
      <c r="M77" s="61">
        <v>94</v>
      </c>
      <c r="N77" s="9" t="s">
        <v>140</v>
      </c>
    </row>
    <row r="78" spans="1:14" ht="18" customHeight="1">
      <c r="A78" s="5"/>
      <c r="B78" s="10" t="s">
        <v>13</v>
      </c>
      <c r="C78" s="27">
        <f>C75+C69+C67+C62+C60+C59+C54+C52+C47+C46+C44+C42+C33+C23+C21+C18+C16+C15+C11+C7</f>
        <v>206345.20400000003</v>
      </c>
      <c r="D78" s="27">
        <f>D75+D69+D67+D62+D47+D44+D42+D33+D23+D18+D11+D7+D15</f>
        <v>514399.5</v>
      </c>
      <c r="E78" s="27">
        <f>E69+E67+E62+E47+E46+E44+E33+E23+E18+E15+E7</f>
        <v>66297.399999999994</v>
      </c>
      <c r="F78" s="27">
        <f>F69+F67+F60+F52+F7</f>
        <v>2043.3</v>
      </c>
      <c r="G78" s="27">
        <f>G75+G69+G67+G62+G60+G59+G54+G52+G47+G46+G44+G42+G33+G23+G21+G18+G16+G15+G11+G7</f>
        <v>789085.4040000001</v>
      </c>
      <c r="H78" s="27">
        <f>H75+H69+H67+H62+H60+H59+H54+H52+H47+H46+H44+H42+H33+H23+H21+H18+H16+H15+H11+H7</f>
        <v>171548.99999999997</v>
      </c>
      <c r="I78" s="27">
        <f>I75+I69+I67+I62+I60+I59+I54+I52+I47+I46+I44+I42+I33+I23+I11+I7+I15+I18</f>
        <v>484177.80000000005</v>
      </c>
      <c r="J78" s="27">
        <f>J75+J69+J67+J62+J60+J54+J52+J47+J46+J44+J42+J33+J23+J18+J21+J16+J15+J11+J7</f>
        <v>56365.200000000004</v>
      </c>
      <c r="K78" s="27">
        <f>K75+K69+K67+K62+K60+K59+K54+K52+K33+K23+K21+K18+K16+K15+K11+K7</f>
        <v>1597.3</v>
      </c>
      <c r="L78" s="27">
        <f>L75+L69+L67+L62+L60+L59+L54+L52+L47+L46+L44+L42+L33+L23+L21+L18+L16+L15+L11+L7</f>
        <v>713689.29999999993</v>
      </c>
      <c r="M78" s="27">
        <f>L78/G78*100</f>
        <v>90.445127534002623</v>
      </c>
      <c r="N78" s="5"/>
    </row>
    <row r="80" spans="1:14">
      <c r="A80" s="2" t="s">
        <v>30</v>
      </c>
    </row>
    <row r="81" spans="1:10">
      <c r="A81" s="2" t="s">
        <v>33</v>
      </c>
      <c r="J81" s="11" t="s">
        <v>34</v>
      </c>
    </row>
    <row r="84" spans="1:10">
      <c r="A84" s="2" t="s">
        <v>31</v>
      </c>
    </row>
    <row r="85" spans="1:10" ht="14.25" customHeight="1">
      <c r="A85" s="107" t="s">
        <v>42</v>
      </c>
      <c r="B85" s="107"/>
    </row>
    <row r="86" spans="1:10" ht="6" customHeight="1"/>
  </sheetData>
  <sheetProtection password="CC21" sheet="1" objects="1" scenarios="1"/>
  <mergeCells count="98">
    <mergeCell ref="A67:A68"/>
    <mergeCell ref="H67:H68"/>
    <mergeCell ref="G67:G68"/>
    <mergeCell ref="F67:F68"/>
    <mergeCell ref="E67:E68"/>
    <mergeCell ref="D67:D68"/>
    <mergeCell ref="M67:M68"/>
    <mergeCell ref="L67:L68"/>
    <mergeCell ref="K67:K68"/>
    <mergeCell ref="J67:J68"/>
    <mergeCell ref="I67:I68"/>
    <mergeCell ref="A11:A12"/>
    <mergeCell ref="G11:G12"/>
    <mergeCell ref="F11:F12"/>
    <mergeCell ref="E11:E12"/>
    <mergeCell ref="D11:D12"/>
    <mergeCell ref="B26:B27"/>
    <mergeCell ref="E70:E72"/>
    <mergeCell ref="D70:D72"/>
    <mergeCell ref="C70:C72"/>
    <mergeCell ref="B70:B72"/>
    <mergeCell ref="C67:C68"/>
    <mergeCell ref="B67:B68"/>
    <mergeCell ref="B34:B35"/>
    <mergeCell ref="H26:H27"/>
    <mergeCell ref="G26:G27"/>
    <mergeCell ref="F26:F27"/>
    <mergeCell ref="E26:E27"/>
    <mergeCell ref="D26:D27"/>
    <mergeCell ref="A17:N17"/>
    <mergeCell ref="A22:N22"/>
    <mergeCell ref="I18:I19"/>
    <mergeCell ref="N8:N9"/>
    <mergeCell ref="C26:C27"/>
    <mergeCell ref="M26:M27"/>
    <mergeCell ref="L26:L27"/>
    <mergeCell ref="K26:K27"/>
    <mergeCell ref="J26:J27"/>
    <mergeCell ref="I26:I27"/>
    <mergeCell ref="M11:M12"/>
    <mergeCell ref="L11:L12"/>
    <mergeCell ref="K11:K12"/>
    <mergeCell ref="J11:J12"/>
    <mergeCell ref="C11:C12"/>
    <mergeCell ref="B11:B12"/>
    <mergeCell ref="M3:M4"/>
    <mergeCell ref="N3:N4"/>
    <mergeCell ref="C3:G3"/>
    <mergeCell ref="H3:L3"/>
    <mergeCell ref="A6:N6"/>
    <mergeCell ref="A85:B85"/>
    <mergeCell ref="A74:N74"/>
    <mergeCell ref="A66:N66"/>
    <mergeCell ref="A61:N61"/>
    <mergeCell ref="N18:N19"/>
    <mergeCell ref="A41:N41"/>
    <mergeCell ref="A53:N53"/>
    <mergeCell ref="A58:N58"/>
    <mergeCell ref="A32:N32"/>
    <mergeCell ref="A45:N45"/>
    <mergeCell ref="A51:N51"/>
    <mergeCell ref="A43:N43"/>
    <mergeCell ref="J18:J19"/>
    <mergeCell ref="H70:H72"/>
    <mergeCell ref="G70:G72"/>
    <mergeCell ref="F70:F72"/>
    <mergeCell ref="A1:N1"/>
    <mergeCell ref="A20:N20"/>
    <mergeCell ref="C18:C19"/>
    <mergeCell ref="B18:B19"/>
    <mergeCell ref="A18:A19"/>
    <mergeCell ref="H18:H19"/>
    <mergeCell ref="G18:G19"/>
    <mergeCell ref="F18:F19"/>
    <mergeCell ref="E18:E19"/>
    <mergeCell ref="D18:D19"/>
    <mergeCell ref="A14:N14"/>
    <mergeCell ref="M18:M19"/>
    <mergeCell ref="L18:L19"/>
    <mergeCell ref="K18:K19"/>
    <mergeCell ref="A3:A4"/>
    <mergeCell ref="B3:B4"/>
    <mergeCell ref="A70:A71"/>
    <mergeCell ref="M70:M72"/>
    <mergeCell ref="L70:L72"/>
    <mergeCell ref="K70:K72"/>
    <mergeCell ref="J70:J72"/>
    <mergeCell ref="I70:I72"/>
    <mergeCell ref="I34:I35"/>
    <mergeCell ref="J34:J35"/>
    <mergeCell ref="K34:K35"/>
    <mergeCell ref="L34:L35"/>
    <mergeCell ref="M34:M35"/>
    <mergeCell ref="G34:G35"/>
    <mergeCell ref="F34:F35"/>
    <mergeCell ref="E34:E35"/>
    <mergeCell ref="D34:D35"/>
    <mergeCell ref="C34:C35"/>
  </mergeCells>
  <pageMargins left="0.39370078740157483" right="0" top="0" bottom="0" header="0.31496062992125984" footer="0.31496062992125984"/>
  <pageSetup paperSize="9" scale="52" orientation="landscape" r:id="rId1"/>
  <rowBreaks count="5" manualBreakCount="5">
    <brk id="11" max="13" man="1"/>
    <brk id="22" max="13" man="1"/>
    <brk id="26" max="13" man="1"/>
    <brk id="62" max="13" man="1"/>
    <brk id="70" max="13"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Лист1</vt:lpstr>
      <vt:lpstr>Лист2</vt:lpstr>
      <vt:lpstr>Лист3</vt:lpstr>
      <vt:lpstr>Лист4</vt:lpstr>
      <vt:lpstr>Лист5</vt:lpstr>
      <vt:lpstr>Лист1!Область_печати</vt:lpstr>
    </vt:vector>
  </TitlesOfParts>
  <Company>Райфо</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Керш М</dc:creator>
  <cp:lastModifiedBy>Skonina</cp:lastModifiedBy>
  <cp:lastPrinted>2015-01-27T06:54:56Z</cp:lastPrinted>
  <dcterms:created xsi:type="dcterms:W3CDTF">2011-07-04T07:10:28Z</dcterms:created>
  <dcterms:modified xsi:type="dcterms:W3CDTF">2021-04-15T04:04:46Z</dcterms:modified>
</cp:coreProperties>
</file>