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650" yWindow="-105" windowWidth="18210" windowHeight="12630"/>
  </bookViews>
  <sheets>
    <sheet name="Лист1" sheetId="2" r:id="rId1"/>
  </sheets>
  <definedNames>
    <definedName name="_GoBack" localSheetId="0">Лист1!$P$44</definedName>
    <definedName name="_xlnm.Print_Area" localSheetId="0">Лист1!$A$1:$O$86</definedName>
  </definedNames>
  <calcPr calcId="124519"/>
</workbook>
</file>

<file path=xl/calcChain.xml><?xml version="1.0" encoding="utf-8"?>
<calcChain xmlns="http://schemas.openxmlformats.org/spreadsheetml/2006/main">
  <c r="K64" i="2"/>
  <c r="F70" l="1"/>
  <c r="D51" l="1"/>
  <c r="E51"/>
  <c r="F51"/>
  <c r="G51"/>
  <c r="H51"/>
  <c r="I51"/>
  <c r="C51"/>
  <c r="J55"/>
  <c r="F55"/>
  <c r="K55" l="1"/>
  <c r="J54" l="1"/>
  <c r="K54" s="1"/>
  <c r="F54"/>
  <c r="J63" l="1"/>
  <c r="J62"/>
  <c r="J69"/>
  <c r="J68"/>
  <c r="J67" s="1"/>
  <c r="J70"/>
  <c r="G67"/>
  <c r="D59" l="1"/>
  <c r="E59"/>
  <c r="C59"/>
  <c r="F63"/>
  <c r="K63" s="1"/>
  <c r="I59" l="1"/>
  <c r="J57" l="1"/>
  <c r="C31" l="1"/>
  <c r="J34"/>
  <c r="J35"/>
  <c r="J13" l="1"/>
  <c r="F66" l="1"/>
  <c r="J74"/>
  <c r="F74"/>
  <c r="J73"/>
  <c r="F73"/>
  <c r="I72"/>
  <c r="H72"/>
  <c r="G72"/>
  <c r="E72"/>
  <c r="D72"/>
  <c r="C72"/>
  <c r="F69"/>
  <c r="F68"/>
  <c r="I67"/>
  <c r="H67"/>
  <c r="E67"/>
  <c r="D67"/>
  <c r="C67"/>
  <c r="J66"/>
  <c r="J64"/>
  <c r="F64"/>
  <c r="J61"/>
  <c r="F61"/>
  <c r="J60"/>
  <c r="F60"/>
  <c r="F62"/>
  <c r="H59"/>
  <c r="G59"/>
  <c r="F57"/>
  <c r="K57" s="1"/>
  <c r="J53"/>
  <c r="F53"/>
  <c r="J52"/>
  <c r="F52"/>
  <c r="J49"/>
  <c r="F49"/>
  <c r="F47"/>
  <c r="J46"/>
  <c r="F46"/>
  <c r="J45"/>
  <c r="F45"/>
  <c r="J44"/>
  <c r="F44"/>
  <c r="I43"/>
  <c r="E43"/>
  <c r="D43"/>
  <c r="C43"/>
  <c r="J42"/>
  <c r="F42"/>
  <c r="J40"/>
  <c r="F40"/>
  <c r="J38"/>
  <c r="F38"/>
  <c r="J36"/>
  <c r="F36"/>
  <c r="G31"/>
  <c r="F35"/>
  <c r="F34"/>
  <c r="K34" s="1"/>
  <c r="J33"/>
  <c r="F33"/>
  <c r="J32"/>
  <c r="F32"/>
  <c r="H31"/>
  <c r="E31"/>
  <c r="D31"/>
  <c r="J29"/>
  <c r="F29"/>
  <c r="J28"/>
  <c r="F28"/>
  <c r="J21"/>
  <c r="F21"/>
  <c r="D20"/>
  <c r="I20"/>
  <c r="H20"/>
  <c r="G20"/>
  <c r="E20"/>
  <c r="C20"/>
  <c r="J18"/>
  <c r="F18"/>
  <c r="J16"/>
  <c r="F16"/>
  <c r="J14"/>
  <c r="F14"/>
  <c r="F13"/>
  <c r="K13" s="1"/>
  <c r="J11"/>
  <c r="F11"/>
  <c r="J10"/>
  <c r="F10"/>
  <c r="H8"/>
  <c r="J9"/>
  <c r="F9"/>
  <c r="I8"/>
  <c r="E8"/>
  <c r="D8"/>
  <c r="C8"/>
  <c r="K10" l="1"/>
  <c r="J51"/>
  <c r="K9"/>
  <c r="F59"/>
  <c r="K38"/>
  <c r="C75"/>
  <c r="K74"/>
  <c r="F67"/>
  <c r="K36"/>
  <c r="K40"/>
  <c r="I31"/>
  <c r="I75" s="1"/>
  <c r="K52"/>
  <c r="J8"/>
  <c r="K11"/>
  <c r="K29"/>
  <c r="K16"/>
  <c r="K66"/>
  <c r="K18"/>
  <c r="K70"/>
  <c r="K62"/>
  <c r="K61"/>
  <c r="K60"/>
  <c r="K69"/>
  <c r="H43"/>
  <c r="H75" s="1"/>
  <c r="K33"/>
  <c r="K42"/>
  <c r="J59"/>
  <c r="K35"/>
  <c r="F72"/>
  <c r="K73"/>
  <c r="K53"/>
  <c r="K46"/>
  <c r="K45"/>
  <c r="F43"/>
  <c r="F31"/>
  <c r="E75"/>
  <c r="K32"/>
  <c r="K49"/>
  <c r="F20"/>
  <c r="K28"/>
  <c r="K21"/>
  <c r="F8"/>
  <c r="K44"/>
  <c r="K14"/>
  <c r="K68"/>
  <c r="D75"/>
  <c r="G8"/>
  <c r="G43"/>
  <c r="J20"/>
  <c r="J47"/>
  <c r="K47" s="1"/>
  <c r="J72"/>
  <c r="K8" l="1"/>
  <c r="K51"/>
  <c r="G75"/>
  <c r="F75"/>
  <c r="K67"/>
  <c r="J31"/>
  <c r="K31" s="1"/>
  <c r="K20"/>
  <c r="K59"/>
  <c r="J43"/>
  <c r="K72"/>
  <c r="J75" l="1"/>
  <c r="K75" s="1"/>
  <c r="K43"/>
</calcChain>
</file>

<file path=xl/sharedStrings.xml><?xml version="1.0" encoding="utf-8"?>
<sst xmlns="http://schemas.openxmlformats.org/spreadsheetml/2006/main" count="180" uniqueCount="176">
  <si>
    <t>№ п/п</t>
  </si>
  <si>
    <t>тыс.руб.</t>
  </si>
  <si>
    <t>Обеспечение устойчивого развития и повышение эффективности сельского хозяйства</t>
  </si>
  <si>
    <t>Развитие  малого предпринимательства</t>
  </si>
  <si>
    <t>Обеспечение сбалансированности профессионально-квалифицированной структуры спроса и предложения рабочей силы</t>
  </si>
  <si>
    <t>Обеспечение комплексной модернизации муниципальной системы образования, создание условий для обеспечения современного качества образования</t>
  </si>
  <si>
    <t>Повышение эффективности системы организации физкультуры и спорта, создание условий для здорового образа жизни</t>
  </si>
  <si>
    <t>Организация туристических зон</t>
  </si>
  <si>
    <t>Обеспечение общественной безопасности жителей района</t>
  </si>
  <si>
    <t>Обеспечение экологической безопасности жителей района</t>
  </si>
  <si>
    <t>Доступность и комфортность жилья, снижение износа жилфонда</t>
  </si>
  <si>
    <t>Развитие инженерных систем жизнеобеспечения</t>
  </si>
  <si>
    <t>Развитие транспортной системы</t>
  </si>
  <si>
    <t>ВСЕГО:</t>
  </si>
  <si>
    <t>2.</t>
  </si>
  <si>
    <t>4.</t>
  </si>
  <si>
    <t>7.</t>
  </si>
  <si>
    <t>8.</t>
  </si>
  <si>
    <t>10.</t>
  </si>
  <si>
    <t>11.</t>
  </si>
  <si>
    <t>13.</t>
  </si>
  <si>
    <t>14.</t>
  </si>
  <si>
    <t>16.</t>
  </si>
  <si>
    <t>МБ</t>
  </si>
  <si>
    <t>РХ</t>
  </si>
  <si>
    <t>РФ</t>
  </si>
  <si>
    <t>Всего</t>
  </si>
  <si>
    <t>Информация о выполненных мероприятиях</t>
  </si>
  <si>
    <t>Кассовые расходы с начала года</t>
  </si>
  <si>
    <t>Исполнитель</t>
  </si>
  <si>
    <t>1.</t>
  </si>
  <si>
    <t>Непрерывный мониторинг и прогнозирование угроз безопасности жизни в районе</t>
  </si>
  <si>
    <t>5.</t>
  </si>
  <si>
    <t>Повышение эффективности системы здравоохранения путем повышения доступности и качества медицинской помощи, формирования здорового образа жизни</t>
  </si>
  <si>
    <t xml:space="preserve">Муниципальная программа «Развитие агропромышленного комплекса Усть-Абаканского района и социальной сферы на селе  (2014 - 2020 годы)» 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</si>
  <si>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</si>
  <si>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</si>
  <si>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«Развитие торговли в Усть-Абаканском районе до 2015 года»</t>
  </si>
  <si>
    <t>Муниципальная программа «Культура Усть-Абаканского района (2014-2020 годы)»</t>
  </si>
  <si>
    <t>Подпрограмма «Развитие культурного потенциала Усть-Абаканского района»</t>
  </si>
  <si>
    <t>Муниципальная программа «Доступная среда (2014-2020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</si>
  <si>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</si>
  <si>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</si>
  <si>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 «Социальная поддержка детей-сирот и детей, оставшихся без попечения родителей»</t>
  </si>
  <si>
    <t>Создание эффективной системы предоставления социальных услуг для ветеранов и инвалидов. Создание условий для успешной социализации и эффективной самореализации молодежи</t>
  </si>
  <si>
    <t>Повышение общественной и бытовой культуры населения. Совершенствование архивного дела в Усть-Абаканском районе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</si>
  <si>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</si>
  <si>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</si>
  <si>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</si>
  <si>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</si>
  <si>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 xml:space="preserve">Подпрограмма «Дорожное хозяйство» </t>
  </si>
  <si>
    <t>Подпрограмма «Транспортное обслуживание населения»</t>
  </si>
  <si>
    <t xml:space="preserve">Муниципальная программа «Жилище (2014 – 2020 годы)» </t>
  </si>
  <si>
    <t>Подпрограмма  «Обеспечение жильем молодых семей»</t>
  </si>
  <si>
    <t>Подпрограмма «Свой дом»</t>
  </si>
  <si>
    <t>Подпрограмма  «Переселение жителей Усть-Абаканского района из аварийного и непригодного для проживания жилищного фонда»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</si>
  <si>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 </t>
  </si>
  <si>
    <t>Подпрограмма «Модернизация объектов коммунальной инфраструктуры»</t>
  </si>
  <si>
    <t>Подпрограмма «Чистая вода»</t>
  </si>
  <si>
    <t>3.</t>
  </si>
  <si>
    <t>6.</t>
  </si>
  <si>
    <t>8.1.</t>
  </si>
  <si>
    <t>8.2.</t>
  </si>
  <si>
    <t>8.3.</t>
  </si>
  <si>
    <t>8.4.</t>
  </si>
  <si>
    <t>8.5.</t>
  </si>
  <si>
    <t>9.</t>
  </si>
  <si>
    <t>12.</t>
  </si>
  <si>
    <t>15.</t>
  </si>
  <si>
    <t>17.</t>
  </si>
  <si>
    <t>18.</t>
  </si>
  <si>
    <t>19.</t>
  </si>
  <si>
    <t>20.</t>
  </si>
  <si>
    <t>20.1.</t>
  </si>
  <si>
    <t>20.2.</t>
  </si>
  <si>
    <t>1.1.</t>
  </si>
  <si>
    <t>1.2.</t>
  </si>
  <si>
    <t>7.1.</t>
  </si>
  <si>
    <t>7.2.</t>
  </si>
  <si>
    <t>7.3.</t>
  </si>
  <si>
    <t>12.1.</t>
  </si>
  <si>
    <t>12.2.</t>
  </si>
  <si>
    <t>12.3.</t>
  </si>
  <si>
    <t>14.1.</t>
  </si>
  <si>
    <t>14.2.</t>
  </si>
  <si>
    <t>14.3.</t>
  </si>
  <si>
    <t>19.1.</t>
  </si>
  <si>
    <t>19.2.</t>
  </si>
  <si>
    <t>Подпрограмма «Создание общих условий функционирования сельского хозяйства»</t>
  </si>
  <si>
    <t>Подпрограмма «Искусство Усть-Абаканского района»</t>
  </si>
  <si>
    <t>12.4.</t>
  </si>
  <si>
    <t>16.1.</t>
  </si>
  <si>
    <t>16.2.</t>
  </si>
  <si>
    <t>16.3.</t>
  </si>
  <si>
    <t>19.3.</t>
  </si>
  <si>
    <t xml:space="preserve">
</t>
  </si>
  <si>
    <t>Сконина К.В. 2-18-52</t>
  </si>
  <si>
    <t>Н.А. Потылицына</t>
  </si>
  <si>
    <t xml:space="preserve">План на год </t>
  </si>
  <si>
    <t>Муниципальная программа</t>
  </si>
  <si>
    <t>Выполнено с начала года % (гр.10 / гр.6 х 100)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</si>
  <si>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</si>
  <si>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Приложение № 1</t>
  </si>
  <si>
    <t>16.4.</t>
  </si>
  <si>
    <t>Подпрограмма «Доступное жилье»</t>
  </si>
  <si>
    <t>Муниципальная программа «Развитие туризма в Усть-Абаканском районе (2014-2020 годы)»</t>
  </si>
  <si>
    <t>Муниципальная программа «Сохранение и развитие малых сел Усть-Абаканского района (2016-2020 годы)»</t>
  </si>
  <si>
    <t xml:space="preserve">
</t>
  </si>
  <si>
    <r>
      <rPr>
        <b/>
        <sz val="12"/>
        <rFont val="Times New Roman"/>
        <family val="1"/>
        <charset val="204"/>
      </rPr>
      <t>Переселение граждан из аварийного и непригодного для проживания жилищного фонда:</t>
    </r>
    <r>
      <rPr>
        <sz val="12"/>
        <rFont val="Times New Roman"/>
        <family val="1"/>
        <charset val="204"/>
      </rPr>
      <t xml:space="preserve">                                 Иные межбюджетные трансферты на строительство или приобретение жилых помещений с целью реализации мероприятий по переселению граждан, проживающих в жилищном фонде, признанном в установленном порядке непригодным для проживания</t>
    </r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</si>
  <si>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</si>
  <si>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</si>
  <si>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</si>
  <si>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Подпрограмма «Наследие Усть-Абаканского района»</t>
  </si>
  <si>
    <t>Подпрограмма «Обеспечение реализации муниципальной  программы»</t>
  </si>
  <si>
    <t>Подпрограмма «Молодежь Усть-Абаканского района»</t>
  </si>
  <si>
    <t>Муниципальная программа «Развитие физической культуры и спорта в Усть-Абаканском районе  (2014 - 2020 годы)»</t>
  </si>
  <si>
    <t>Подпрограмма «Организация отдыха и оздоровления детей в Усть-Абаканском районе»</t>
  </si>
  <si>
    <t>Подпрограмма «Развитие мер социальной поддержки отдельных категорий граждан в Усть-Абаканском районе»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</si>
  <si>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годы)»</t>
  </si>
  <si>
    <t>14.4.</t>
  </si>
  <si>
    <t>Подпрограмма «Профилактика террористической и экстремистской деятельности»</t>
  </si>
  <si>
    <t>Мероприятия по профилактике терроризма и экстремизма</t>
  </si>
  <si>
    <t>Программа «Развитие муниципального имущества в Усть-Абаканском районе (2016-2020 годы)»</t>
  </si>
  <si>
    <t>Муниципальная программа «Энергосбережение и повышение энергетической эффективности в Усть-Абаканском районе  (2014 - 2020 годы)»</t>
  </si>
  <si>
    <t>Подпрограмма «Обеспечение реализации муниципальной программы»</t>
  </si>
  <si>
    <t>Муниципальная программа «Развитие транспортной системы Усть-Абаканского района (2014-2020 годы)»</t>
  </si>
  <si>
    <t>Муниципальная программа «Повышение эффективности и управления муниципальными финансами Усть-Абаканского района»</t>
  </si>
  <si>
    <t>Муниципальная программа «Профилактика заболеваний и формирование здорового образа жизни (2014-2020 годы)»</t>
  </si>
  <si>
    <t>Муниципальная программа «Развитие  образования  в  Усть-Абаканском районе (2014-2020 годы)»</t>
  </si>
  <si>
    <t>Подпрограмма «Развитие дошкольного, начального, общего, основного общего, среднего образования»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</si>
  <si>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</si>
  <si>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«Патриотическое воспитание»</t>
  </si>
  <si>
    <r>
      <t xml:space="preserve">Обеспечение инженерной инфраструктурой земельных участков  под малоэтажное жилищное строительство </t>
    </r>
    <r>
      <rPr>
        <sz val="12"/>
        <color theme="1"/>
        <rFont val="Times New Roman"/>
        <family val="1"/>
        <charset val="204"/>
      </rPr>
      <t>В Минстрой Республики Хакасия подана заявка на участие в отборе МО претендующих на получение субсидии в 2018 году на сумму 71976,64тыс.руб.</t>
    </r>
  </si>
  <si>
    <r>
      <t>Обеспечение потребности населения в перевозках пассажиров на социально значимых маршрутах - 605,4</t>
    </r>
    <r>
      <rPr>
        <sz val="12"/>
        <color theme="1"/>
        <rFont val="Times New Roman"/>
        <family val="1"/>
        <charset val="204"/>
      </rPr>
      <t>, в том числе: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Организация межмуниципального транспортного обслуживания населения - Выполнение пассажиро-перевозок по регулируемым тарифам на маршрутах № 115 «п.Усть-Абакан – с.Калинино – п.Ташеба – а.Сапогов», № 501 «п.Усть-Абакан – а.Чарков – а.Ах-Хол», №113 «п.Усть-Абакан – п.Расцвет – п.Тепличный – с.Зелёное», № 114 «п.Усть-Абакан – с.Московское – с.В.Биджа»                </t>
    </r>
  </si>
  <si>
    <t>Улучшение качества питьевой воды и очистки сточных вод</t>
  </si>
  <si>
    <t>Отчет о реализации муниципальных  программ, действующих на территории Усть-Абаканского района за 1 полугодие 2018 года.</t>
  </si>
  <si>
    <r>
      <t xml:space="preserve">1. Мероприятия по сохранению и развитию малых, отдаленных и иных сел - 2868,4 (РХ):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^Чарковский сельсовет  аал Бейка - ограждение кладбища - 371,6                                                                                                                                    </t>
    </r>
    <r>
      <rPr>
        <sz val="5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                                   аал Ах-Хол - устройство электрического отопления в СКЦ - 123,0
^ Райковский сельсовет аал Баинов - бурение скважин - 480,1
                                     ст. Хоных - монтаж уличного освещения- 489,4   
^ Доможаковский сельсовет  п. Ильича - обустройство детской площадки - 331,1
^ Весенненский сельсовет д. Капчалы - бурение скважин - 508,8
^ Московский сельсовет аал Мохов - ремонт СДК - 564,5
2. Выездная библиотека - 1 раз в месяц 
</t>
    </r>
  </si>
  <si>
    <r>
      <rPr>
        <b/>
        <sz val="12"/>
        <color theme="1"/>
        <rFont val="Times New Roman"/>
        <family val="1"/>
        <charset val="204"/>
      </rPr>
      <t>Поддержка организаций торговли                                                                                                                                                    1. Компенсация затрат по доставке продуктовых и непродуктовых товаров жителям малых и отдаленных сел, не имеющих стационарных точек торговли - 52,9 РХ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Софинансирование за счет средств республиканского бюджета, согласно соглашению с Минэкономразвития № 050-7/5-с (дополнительное соглашение № 2 от 14.02.2018г.)                                                                                        ^Райковский сельсовет - 50,0 доставка товаров в аал Шурышев.                                                                                       ^Опытненский сельсовет - 2,9 доставка товаров в д.Заря.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полугодие 2018 г. в районном центре  проведено две ярмарки выходного дня (17.02.2018 и 28.04.2018), с участием 20 субъектов малого бизнеса, сельскохозяйственных товаров и продуктов ее переработки было реализовано на 942,0 тыс. руб.</t>
    </r>
  </si>
  <si>
    <r>
      <rPr>
        <b/>
        <sz val="12"/>
        <rFont val="Times New Roman"/>
        <family val="1"/>
        <charset val="204"/>
      </rPr>
      <t>Поддержка субъектов малого и среднего бизнеса                                                                                                                                 1.Иные мероприятия в сфере поддержки малого и среднего предпринимательства                                                                                                   ^</t>
    </r>
    <r>
      <rPr>
        <sz val="12"/>
        <rFont val="Times New Roman"/>
        <family val="1"/>
        <charset val="204"/>
      </rPr>
      <t>Организация и проведение районных конкурсов: "Предприниматель года" - 36,4                                                                                            ^Проведен Совет по предпринимательству муниципального образования Усть-Абаканский район 22 февраля 2018г.</t>
    </r>
  </si>
  <si>
    <r>
      <rPr>
        <b/>
        <sz val="12"/>
        <rFont val="Times New Roman"/>
        <family val="1"/>
        <charset val="204"/>
      </rPr>
      <t xml:space="preserve">Мероприятия в области государственной поддержки негосударственных некоммерческих организаций </t>
    </r>
    <r>
      <rPr>
        <sz val="12"/>
        <rFont val="Times New Roman"/>
        <family val="1"/>
        <charset val="204"/>
      </rPr>
      <t xml:space="preserve">Субсидии некоммерческой организаци (Красный крест) - 152,1                                                                                                                                                 </t>
    </r>
  </si>
  <si>
    <r>
      <t xml:space="preserve">Формирование благоприятной среды для жизнедеятельности инвалидов - 189,6                                                                                   1. Предоставление Усть-Абаканскому районному обществу ветеранов финансовой поддержки на осуществление уставной деятельности - 187,6 </t>
    </r>
    <r>
      <rPr>
        <sz val="12"/>
        <color theme="1"/>
        <rFont val="Times New Roman"/>
        <family val="1"/>
        <charset val="204"/>
      </rPr>
      <t xml:space="preserve">в т.ч. заработная плата - 142,5; начисления на выплаты по оплате труда - 43,0; услуги связи - 1,2; услуги банка - 0,7; почтовые расходы - 0,2.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2.Другие мероприятия в области системы реабилитации и социальной интеграции ветеранов и инвалидов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- 2,0</t>
    </r>
    <r>
      <rPr>
        <sz val="12"/>
        <color theme="1"/>
        <rFont val="Times New Roman"/>
        <family val="1"/>
        <charset val="204"/>
      </rPr>
      <t>, в том числе: проведение соревнований по настольным играм - 1,0; проведение районной спартакиады по легкой атлетике - 1,0.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</si>
  <si>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Поддержка граждан старшего поколения - 170,4                                                                                                                           1. Предоставление Усть-Абаканскому районному обществу ветеранов финансовой поддержки на осуществление уставной деятельности </t>
    </r>
    <r>
      <rPr>
        <sz val="12"/>
        <color theme="1"/>
        <rFont val="Times New Roman"/>
        <family val="1"/>
        <charset val="204"/>
      </rPr>
      <t xml:space="preserve">- </t>
    </r>
    <r>
      <rPr>
        <b/>
        <sz val="12"/>
        <color theme="1"/>
        <rFont val="Times New Roman"/>
        <family val="1"/>
        <charset val="204"/>
      </rPr>
      <t>162,4</t>
    </r>
    <r>
      <rPr>
        <sz val="12"/>
        <color theme="1"/>
        <rFont val="Times New Roman"/>
        <family val="1"/>
        <charset val="204"/>
      </rPr>
      <t xml:space="preserve"> в т.ч. заработная плата - 118,3; страховые взносы - 34,5; услуги связи - 8,5; услуги банка - 1.1;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 2. Мероприятия в области системы реабилитации и социальной интеграции ветеранов и инвалидов - 8,0</t>
    </r>
    <r>
      <rPr>
        <sz val="12"/>
        <color theme="1"/>
        <rFont val="Times New Roman"/>
        <family val="1"/>
        <charset val="204"/>
      </rPr>
      <t xml:space="preserve"> в т.ч. цикл мероприятий к Дню Победы – 5,0, культурно-массовые мероприятии – 3,0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</si>
  <si>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1.Осуществление государственных полномочий по организации и осуществлению деятельности по опеке и попечительству - 2414,2 (РХ): </t>
    </r>
    <r>
      <rPr>
        <sz val="12"/>
        <rFont val="Times New Roman"/>
        <family val="1"/>
        <charset val="204"/>
      </rPr>
      <t xml:space="preserve">субсидии на выполнения муниципального задания: на оплату труда - 1594,1; услуги связи - 88,5; аренда - 447,7; услуги по содержанию имущества - 48,8; прочие услуги - 24,3; приобретение материальных запасов - 200,4; коммунальные услуги - 10,4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- 24447,1 (РХ),</t>
    </r>
    <r>
      <rPr>
        <sz val="12"/>
        <rFont val="Times New Roman"/>
        <family val="1"/>
        <charset val="204"/>
      </rPr>
      <t xml:space="preserve"> в том числе: Опекунское пособие 267 реб. - 15167,9; вознаграждение приемным семьям 70 чел. - 9279,2.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- 5759,4 (РХ)</t>
    </r>
    <r>
      <rPr>
        <sz val="12"/>
        <rFont val="Times New Roman"/>
        <family val="1"/>
        <charset val="204"/>
      </rPr>
      <t xml:space="preserve"> (Кт 2017г)   </t>
    </r>
    <r>
      <rPr>
        <b/>
        <sz val="12"/>
        <rFont val="Times New Roman"/>
        <family val="1"/>
        <charset val="204"/>
      </rPr>
      <t/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</si>
  <si>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- 1473,3</t>
    </r>
    <r>
      <rPr>
        <sz val="12"/>
        <rFont val="Times New Roman"/>
        <family val="1"/>
        <charset val="204"/>
      </rPr>
      <t xml:space="preserve">, Субсидии на выполнения муниципального задания: оплата труда - 622,2; коммунальные услуги - 35,1; услуги по содержанию имущества - 80,8; прочие услуги - 527,4; прочие расходы - 43,1; увеличение стоимости материальных запасов - 164,7.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Мероприятия по организации отдыха, оздоровления и занятости несовершеннолетних - 81,2</t>
    </r>
    <r>
      <rPr>
        <sz val="12"/>
        <rFont val="Times New Roman"/>
        <family val="1"/>
        <charset val="204"/>
      </rPr>
      <t xml:space="preserve"> из них: ^Организация временного трудоустройства несовершеннолетних граждан в свободное от учебы время (в том числе состоящие на учете в КДН) - оплата труда 22чел. (10 учр.) - 81,2.                                                                                 </t>
    </r>
    <r>
      <rPr>
        <b/>
        <sz val="12"/>
        <rFont val="Times New Roman"/>
        <family val="1"/>
        <charset val="204"/>
      </rPr>
      <t>3. Проведение ремонта загородных детских лагерей оздоровительных лагерей - 1699,7 (РХ)</t>
    </r>
    <r>
      <rPr>
        <sz val="12"/>
        <rFont val="Times New Roman"/>
        <family val="1"/>
        <charset val="204"/>
      </rPr>
      <t xml:space="preserve"> ^Погашение кредиторской задолженности 2017 года за ремонт корпусов о/л Дружба – 1465,1  ^Капитальный ремонт кровли (замена шиферного покрытия) о/л Дружба - 234,6</t>
    </r>
  </si>
  <si>
    <r>
      <rPr>
        <b/>
        <sz val="12"/>
        <rFont val="Times New Roman"/>
        <family val="1"/>
        <charset val="204"/>
      </rPr>
      <t xml:space="preserve">1. Социальные выплаты гражданам - </t>
    </r>
    <r>
      <rPr>
        <sz val="12"/>
        <rFont val="Times New Roman"/>
        <family val="1"/>
        <charset val="204"/>
      </rPr>
      <t xml:space="preserve">2355,1,  из них: </t>
    </r>
    <r>
      <rPr>
        <b/>
        <sz val="12"/>
        <rFont val="Times New Roman"/>
        <family val="1"/>
        <charset val="204"/>
      </rPr>
      <t xml:space="preserve"> 2070,0 (МБ), 285,1 (РХ)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^Доплаты к пенсиям муниципальным служащим - 2014,5;                                                                                                                  ^Оказание материальной помощи малообеспеченным категориям населения - 49,0 (8 чел.);                                                                                                ^Обеспечение мер социальной поддержки специалистов культуры, проживающих в сельской местности - 6,5 (компенсация за комунальные услуги пенсионерам);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- 285,1 (РХ) (компенсация за комунальные услуги работающим)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2.Осуществление государственных полномочий по выплатам гражданам, имеющим детей - 2033,9 (РХ) ^</t>
    </r>
    <r>
      <rPr>
        <sz val="12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</si>
  <si>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rPr>
        <b/>
        <sz val="12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1.Проведение консультаций молодым семьям - 19 шт.
2.Формирования списков молодых семей для участия в Программе в 2019г. – 23 семьи.
3.Прием и оформление документов - 5 семьи                                                                                                                                                                                                                   4.Выдано свидетельств в 2018 году - 1 шт.                                                                                                                                                                                            
5.Выплата субсидий  молодым семьям получившим свидетельства в 2018 году - 0 семей; </t>
    </r>
  </si>
  <si>
    <r>
      <rPr>
        <b/>
        <sz val="12"/>
        <color theme="1"/>
        <rFont val="Times New Roman"/>
        <family val="1"/>
        <charset val="204"/>
      </rPr>
      <t>Поддержка муниципальных программ формирования современной городской среды: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Усть-Абаканским поссоветом готовится документация для объявления аукционов по определению подрядчика по выполнению работ по благоустройству 27 дворовых территорий (асфальтирование дворовых проездов, установка скамеек, урн, детских игровых площадок) и общественной территории в районе ул. Гидролизная 9 (ограждение, пешеходные тратуары, скамейки, урны).
</t>
    </r>
  </si>
  <si>
    <r>
      <t xml:space="preserve">Поддержка объектов коммунальной инфраструктуры                                                                                                                      1) Строительство и реконструкцию объектов коммунальной инфраструктуры - 12,3 </t>
    </r>
    <r>
      <rPr>
        <sz val="12"/>
        <rFont val="Times New Roman"/>
        <family val="1"/>
        <charset val="204"/>
      </rPr>
      <t>Чарковский с/с - Ремонт вспомогательного котельного оборудования а.Чарков</t>
    </r>
  </si>
  <si>
    <r>
      <rPr>
        <b/>
        <sz val="12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- 2933,6,</t>
    </r>
    <r>
      <rPr>
        <sz val="12"/>
        <color theme="1"/>
        <rFont val="Times New Roman"/>
        <family val="1"/>
        <charset val="204"/>
      </rPr>
      <t xml:space="preserve"> в т.ч.: (заработная плата - 1821,1; страховые взносы - 450,8, командировочные расходы - 41,0; услуги связи - 38,5; коммунальные услуги - 48,4; работы, услуги по содержанию имущества - 26,4; прочие работы, услуги - 272,4; увеличение стоимости основных средств - 10,1; увеличение стоимости мат.запасов - 188,5; уплата иных платежей - 36,4)     </t>
    </r>
  </si>
  <si>
    <r>
      <rPr>
        <b/>
        <sz val="12"/>
        <rFont val="Times New Roman"/>
        <family val="1"/>
        <charset val="204"/>
      </rPr>
      <t>1.Осуществление муниципальных функций в финансовой сфере</t>
    </r>
    <r>
      <rPr>
        <sz val="12"/>
        <rFont val="Times New Roman"/>
        <family val="1"/>
        <charset val="204"/>
      </rPr>
      <t xml:space="preserve"> - обеспечение деятельности УФиЭ - </t>
    </r>
    <r>
      <rPr>
        <b/>
        <sz val="12"/>
        <rFont val="Times New Roman"/>
        <family val="1"/>
        <charset val="204"/>
      </rPr>
      <t>4057,3</t>
    </r>
    <r>
      <rPr>
        <sz val="12"/>
        <rFont val="Times New Roman"/>
        <family val="1"/>
        <charset val="204"/>
      </rPr>
      <t xml:space="preserve">, в т.ч.:  (заработная плата – 2761,8; начисления на выплаты по оплате труда – 823,1; услуги связи – 56,9; работы, услуги по содержанию имущества – 35,0; прочие работы, услуги – 226,4; прочие расходы – 3,5; увеличение стоимости основных средств – 42,2; увеличение стоимости материальных запасов – 100,6; пени – 7,6; имущественный и транспортный налог - 0,2).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2.Выравнивание бюджетной обеспеченности и обеспечение сбалансированности бюджетов муниципальных образований Усть-Абаканского района 30097,5,</t>
    </r>
    <r>
      <rPr>
        <sz val="12"/>
        <rFont val="Times New Roman"/>
        <family val="1"/>
        <charset val="204"/>
      </rPr>
      <t xml:space="preserve"> из них:                                                                                                   ^Дотации на выравнивание бюджетной обеспеченности поселений - 23744,1                                                                                                                                                 ^Иные межбюджетные трансферты на поддержку мер по обеспечению сбалансированности бюджетов поселений - 6353,4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(обеспечение деятельности МКУ "Усть-Абаканская районная правовая служба" - 2807,7</t>
    </r>
    <r>
      <rPr>
        <sz val="12"/>
        <rFont val="Times New Roman"/>
        <family val="1"/>
        <charset val="204"/>
      </rPr>
      <t xml:space="preserve">, в т.ч.(заработная плата - 2144,8; начисления на выплаты по оплате труда – 348,4; командировочные расходы - 15,8; услуги связи – 37,9; работы, услуги по содержанию имущества – 33,5; прочие работы, услуги – 82,7; увеличение стоимости основных средств – 53,1; увеличение стоимости материальных запасов – 82,4; имущественный и транспортный налог – 0,3; пени – 8,8) 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4.Осуществление государственных полномочий по образованию и обеспечению деятельности комиссий по делам несовершеннолетних и защите их прав - 156,4 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5.Осуществление органами местного самоуправления государственных полномочий в области охраны труда - 145,5 (РХ)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- 230,0 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7.Осуществление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- 7,4 (РХ)                                                       8.Повышение эффективности деятельности органов местного самоуправления - 45,4</t>
    </r>
  </si>
  <si>
    <r>
      <rPr>
        <b/>
        <sz val="12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- 44227,4 (РХ):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^Субсидии на выполнения муниципального задания: из средств республиканского бюджета на оплату труда - 44020,2; услуги связи - 56,5; прочие услуги - 150,7.                 </t>
    </r>
  </si>
  <si>
    <r>
      <rPr>
        <b/>
        <u/>
        <sz val="12"/>
        <rFont val="Times New Roman"/>
        <family val="1"/>
        <charset val="204"/>
      </rPr>
      <t>Развитие начального общего, основного общего, среднего общего образования</t>
    </r>
    <r>
      <rPr>
        <sz val="12"/>
        <rFont val="Times New Roman"/>
        <family val="1"/>
        <charset val="204"/>
      </rPr>
      <t xml:space="preserve">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- 52090,4:</t>
    </r>
    <r>
      <rPr>
        <sz val="12"/>
        <rFont val="Times New Roman"/>
        <family val="1"/>
        <charset val="204"/>
      </rPr>
      <t xml:space="preserve"> из них: Субсидии на выполнения муниципального задания из средств МБ: оплата труда - 6886,5; услуги связи - 93,0; транспортные услуги - 1416,5; коммунальные услуги - 18027,1; аренда - 49,6; услуги по сод.имущества - 4520,7; прочие услуги - 1964,4; прочие расходы - 14094,1; приобретение основных средств - 90,8; приобретение мат.запасов - 4947,7.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Строительство, реконструкция объектов муниципальной собственности, в том числе разработка проектно-сметной документации - 300,0 </t>
    </r>
    <r>
      <rPr>
        <sz val="12"/>
        <rFont val="Times New Roman"/>
        <family val="1"/>
        <charset val="204"/>
      </rPr>
      <t xml:space="preserve"> ПСД на строит. школы в д. Чапаево                                                                       </t>
    </r>
    <r>
      <rPr>
        <b/>
        <sz val="12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- 870,8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            ^Пожарная безопасность: установка входных, межэтажных, эвакуационных дверей, ремонт АУПС - 674,9;              ^Разработка ПСД на капитальный ремонт (замена оконных блоков) Весенненская СОШ - 30,0;                         ^Обследование и разработка ПСД на капитальный ремонт спортивного зала Расцветская СОШ - 99,0;                                      ^Государственная экспертиза ПСД на капитальный ремонт спортивного зала Расцветская СОШ - 56,9;                                 ^Проверка достоверности стоимости ПСД на капитальный ремонт спортивного зала Расцветская СОШ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</si>
  <si>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^Проект санитарно-защитной зоны водозаборной скважины Сапоговская СОШ - 40,0;                                                                ^Составление заключения по условиям водоснабжения Чапаевская ООШ - 10,0;                                                                      ^Приобретение школьной мебели (Сапоговская СОШ-109,7, Чарковская СОШИ - 35,5) - 145,2;                                    ^Санитарная безопасность: устройство приточно-вытяжной вентиляции в пищеблоке, мастерской Московская СОШ - 230,0                                                                                                                                           ^Антитеррористическая безопасность - установка систем видеонаблюдения (В-Биджинская СОШ-83,0, Солнечная СОШ - 100,0, Доможаковская СОШ - 100,0) - 283,0;                                                                                              ^Обучение по охране труда - 9,0;                                                                                                                                                                                         ^Электробезопасность - обучение и аттестация кочегаров, рабочих по бойлеру для работы в котельных Сапоговская СОШ - 5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насоса в кательную Весенненская СОШ - 63,0                                                                                                      ^Ремонт системы отопления (В-Биджинская СОШ - 100,0, Расцветская СОШ - 60,0, Доможаковская СОШ-106,37) - 226,4.   </t>
  </si>
  <si>
    <r>
      <rPr>
        <b/>
        <sz val="12"/>
        <color theme="1"/>
        <rFont val="Times New Roman"/>
        <family val="1"/>
        <charset val="204"/>
      </rPr>
      <t>4. Создание условия для обеспечения современного качества образования - 3222,5</t>
    </r>
    <r>
      <rPr>
        <sz val="12"/>
        <color theme="1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^Определение категории помещения по взрыво-пожарной опасности Весенненская СОШ - 15,0;                                                                                 ^Спец. оценка условий труда - 156,2;                                                                                                                                    ^Ремонт освещения, электрооборудования (Весенненская СОШ-45,6, Усть-Абаканская СОШ-200,0) - 245,6;                                         ^Ремонт помещений Усть-Абаканская СОШ - 567,9;                                                                                                         ^Установка АУПС В-Биджинская СОШ - 44,9;                                                                                                                                                                                                                           ^Ремонт канализации (Доможаковская СОШ-43,6, Московская СОШ-25,6, Солнечная СОШ-190,0) - 259,2;                                    ^Испытание пожарных кранов - 23,6;                                                                                                                           ^Монтаж кондиционера Райковская СОШ - 48,2;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- 15,6;                                                                                                                                ^Демонтаж, монтаж котельного оборудования (Московская СОШ-191,8, Весенненская СОШ-215,0) - 406,8;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деревянных конструкций Красноозерная ООШ - 23,0;                                                                                                                                            ^Ремонт спортивного зала Опытненская СОШ - 106,4;                                                                                                                                   ^Замена окон (Сапоговская СОШ-31,5, Усть-Абаканская СОШ-184,0) - 215,5;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- 23,0;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Сапоговская СОШ - 20,0;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</si>
  <si>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rPr>
        <b/>
        <sz val="12"/>
        <color theme="1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- 223098,8(РХ)</t>
    </r>
    <r>
      <rPr>
        <sz val="12"/>
        <color theme="1"/>
        <rFont val="Times New Roman"/>
        <family val="1"/>
        <charset val="204"/>
      </rPr>
      <t xml:space="preserve">  ^Субсидии на выполнения муниципального задания: из средств респуб.бюджета на оплату труда - 220513,7; услуги связи - 339,5; прочие услуги - 484,6; прочие расходы 0,3; приобретение основных средств - 1180,8; приобретение мат.запасов - 579,9.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6. Реализация мероприятий по развитию общеобразовательных организаций - 40,0 (РХ)   </t>
    </r>
    <r>
      <rPr>
        <sz val="12"/>
        <color theme="1"/>
        <rFont val="Times New Roman"/>
        <family val="1"/>
        <charset val="204"/>
      </rPr>
      <t xml:space="preserve">                          Приобретение оборудования для инвалидов и других мобильных групп населения У-Абаканская ОШИ                                         </t>
    </r>
    <r>
      <rPr>
        <b/>
        <sz val="12"/>
        <color theme="1"/>
        <rFont val="Times New Roman"/>
        <family val="1"/>
        <charset val="204"/>
      </rPr>
      <t xml:space="preserve">7. Организация школьного питания - </t>
    </r>
    <r>
      <rPr>
        <sz val="12"/>
        <color theme="1"/>
        <rFont val="Times New Roman"/>
        <family val="1"/>
        <charset val="204"/>
      </rPr>
      <t>4667,8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2570 чел.- </t>
    </r>
    <r>
      <rPr>
        <b/>
        <sz val="12"/>
        <color theme="1"/>
        <rFont val="Times New Roman"/>
        <family val="1"/>
        <charset val="204"/>
      </rPr>
      <t>3446,9 (РХ),</t>
    </r>
    <r>
      <rPr>
        <sz val="12"/>
        <color theme="1"/>
        <rFont val="Times New Roman"/>
        <family val="1"/>
        <charset val="204"/>
      </rPr>
      <t xml:space="preserve">  2570 чел.- </t>
    </r>
    <r>
      <rPr>
        <b/>
        <sz val="12"/>
        <color theme="1"/>
        <rFont val="Times New Roman"/>
        <family val="1"/>
        <charset val="204"/>
      </rPr>
      <t xml:space="preserve">1220,9 (МБ)  </t>
    </r>
    <r>
      <rPr>
        <sz val="12"/>
        <color theme="1"/>
        <rFont val="Times New Roman"/>
        <family val="1"/>
        <charset val="204"/>
      </rPr>
      <t xml:space="preserve">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</si>
  <si>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u/>
        <sz val="12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1.Органы местного самоуправления - 2613,4</t>
    </r>
    <r>
      <rPr>
        <sz val="12"/>
        <color theme="1"/>
        <rFont val="Times New Roman"/>
        <family val="1"/>
        <charset val="204"/>
      </rPr>
      <t xml:space="preserve">, в т.ч.: ^Субсидии на обеспечение деятельности средства районного бюджета: оплата труда - 2388,8; услуги связи - 28,9; услуги по сод.имущества - 68,8; прочие услуги - 7,7; приобретение основных средств - 39,6; приобретение мат.запасов - 79,6.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- 9330,7</t>
    </r>
    <r>
      <rPr>
        <sz val="12"/>
        <color theme="1"/>
        <rFont val="Times New Roman"/>
        <family val="1"/>
        <charset val="204"/>
      </rPr>
      <t xml:space="preserve"> из них: ^Субсидии на обеспечение деятельности средства районного бюджета: оплата труда - 7730,2; услуги связи - 35,3; транспортные услуги - 5,0; коммунальные услуги - 112,9; услуги по сод.имущества - 264,1; прочие услуги - 559,2; прочие расходы - 304,1; приобретение основных средств - 121,6; приобретение мат.запасов - 198,3.                                                                                              </t>
    </r>
  </si>
  <si>
    <r>
      <rPr>
        <b/>
        <u/>
        <sz val="12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образования)- 7642,2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задания: оплата труда - 7263,0; услуги связи - 11,6; коммунальные услуги - 51,3; услуги по сод.имущества - 54,3; прочие услуги - 24,1; прочие расходы - 66,8; приобретение мат.запасов - 171,0.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(Усть-Абаканская ДШИ) - 6183,9</t>
    </r>
    <r>
      <rPr>
        <sz val="12"/>
        <rFont val="Times New Roman"/>
        <family val="1"/>
        <charset val="204"/>
      </rPr>
      <t xml:space="preserve">, из них:  ^Субсидии на выполнения муниципального задания: оплата труда - 5681,8; услуги связи - 11,4; коммунальные услуги - 370,0; услуги по сод.имущества - 15,0, прочие услуги - 33,2; прочие расходы - 72,5.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(Усть-Абаканская СШ) - 9445,4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задания: оплата труда - 8922,1; прочие выплаты - 20,0; услуги связи - 15,8; коммунальные услуги - 183,0; услуги по сод.имущества - 6,7; прочие услуги - 58,8; прочие расходы - 215,7; приобретение основных средств - 4,5; приобретение мат.запасов - 18,8.                                                         </t>
    </r>
    <r>
      <rPr>
        <b/>
        <sz val="12"/>
        <rFont val="Times New Roman"/>
        <family val="1"/>
        <charset val="204"/>
      </rPr>
      <t>4.Создание условия для обеспечения современного качества дополнительного образования - 69,1  ^</t>
    </r>
    <r>
      <rPr>
        <sz val="12"/>
        <rFont val="Times New Roman"/>
        <family val="1"/>
        <charset val="204"/>
      </rPr>
      <t xml:space="preserve">Огнезащитная обработка дерев. конструкций ЦДО - 21,5;                                                                                                  ^Установка системы видеонаблюдения ЦДО - 47,6.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rFont val="Times New Roman"/>
        <family val="1"/>
        <charset val="204"/>
      </rPr>
      <t xml:space="preserve">                                                                                </t>
    </r>
    <r>
      <rPr>
        <b/>
        <sz val="12"/>
        <rFont val="Times New Roman"/>
        <family val="1"/>
        <charset val="204"/>
      </rPr>
      <t>1.Создание условия для обеспечения современного качества образования - 98,1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мероприятиях: ^поездка в г. Красноярск, г. Москва спортсменов МБОУ "Доможаковская СОШ"- транспортные расходы - 79,6; ^Церемония награждения выпускников - 16,0(грамоты, призы); 2,6 (оформления банера на выпускном).</t>
    </r>
  </si>
  <si>
    <r>
      <rPr>
        <b/>
        <sz val="12"/>
        <rFont val="Times New Roman"/>
        <family val="1"/>
        <charset val="204"/>
      </rPr>
      <t>Мероприятия, направленные на патриотическое воспитание граждан - 68,3,</t>
    </r>
    <r>
      <rPr>
        <sz val="12"/>
        <rFont val="Times New Roman"/>
        <family val="1"/>
        <charset val="204"/>
      </rPr>
      <t xml:space="preserve"> в т.ч.:                                                                  Конкурс музеев и музейных комнат «Ожили в памяти мгновенья» - 5,0; Физкультурно-оздоровительная работа в образовательных учреждениях - 4,0; Конкурсы, мероприятия среди ОУ патриотической направленности - 10,0; Районный финал военно–спортивной игры «Зарница» - 22,0; Военно-полевые сборы среди старшекласснико - 27,3.</t>
    </r>
  </si>
  <si>
    <r>
      <rPr>
        <b/>
        <sz val="12"/>
        <rFont val="Times New Roman"/>
        <family val="1"/>
        <charset val="204"/>
      </rPr>
      <t>1.Обеспечение деятельности управления землепользования - 2887,5</t>
    </r>
    <r>
      <rPr>
        <sz val="12"/>
        <rFont val="Times New Roman"/>
        <family val="1"/>
        <charset val="204"/>
      </rPr>
      <t xml:space="preserve">: из них: заработная плата - 1687,2; начисления на выплаты по оплате труда - 91,1; услуги связи - 71,6; коммунальные услуги - 388,3; работы, услуги по содержанию имущества - 127,1; прочие работы, услуги - 165,1; увеличение стоимости основных средств - 29,1; увеличение стоимости материальных запасов - 281,0; пени - 17,1; имущественный и транспортный налог - 22,7;.неустойка - 7,2.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2.Содержание объекта по утилизации - </t>
    </r>
    <r>
      <rPr>
        <sz val="12"/>
        <rFont val="Times New Roman"/>
        <family val="1"/>
        <charset val="204"/>
      </rPr>
      <t>482,7</t>
    </r>
    <r>
      <rPr>
        <b/>
        <sz val="12"/>
        <rFont val="Times New Roman"/>
        <family val="1"/>
        <charset val="204"/>
      </rPr>
      <t xml:space="preserve"> из них:                                                                                                             ^</t>
    </r>
    <r>
      <rPr>
        <sz val="12"/>
        <rFont val="Times New Roman"/>
        <family val="1"/>
        <charset val="204"/>
      </rPr>
      <t xml:space="preserve">Охрана биотермической ямы </t>
    </r>
    <r>
      <rPr>
        <b/>
        <sz val="12"/>
        <rFont val="Times New Roman"/>
        <family val="1"/>
        <charset val="204"/>
      </rPr>
      <t xml:space="preserve">- 97,5 </t>
    </r>
    <r>
      <rPr>
        <sz val="12"/>
        <rFont val="Times New Roman"/>
        <family val="1"/>
        <charset val="204"/>
      </rPr>
      <t xml:space="preserve">(заработная плата согласно договора);                                                                                 ^Осуществление отдельных государственных полномочий по предупреждению и ликвидации болезней животных - </t>
    </r>
    <r>
      <rPr>
        <b/>
        <sz val="12"/>
        <rFont val="Times New Roman"/>
        <family val="1"/>
        <charset val="204"/>
      </rPr>
      <t>385,2 (РХ)</t>
    </r>
    <r>
      <rPr>
        <sz val="12"/>
        <rFont val="Times New Roman"/>
        <family val="1"/>
        <charset val="204"/>
      </rPr>
      <t xml:space="preserve"> (заработная плата - 259,0; страховые взносы - 92,6; ГСМ, запчасти - 33,7)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</si>
  <si>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rFont val="Times New Roman"/>
        <family val="1"/>
        <charset val="204"/>
      </rPr>
      <t xml:space="preserve">1.Проведение спортивных мероприятий, обеспечение подготовки команд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70,1</t>
    </r>
    <r>
      <rPr>
        <sz val="12"/>
        <rFont val="Times New Roman"/>
        <family val="1"/>
        <charset val="204"/>
      </rPr>
      <t xml:space="preserve"> в т.ч.: Районный турнир по мини-футболу среди мужских команд - 1,3; Открытый районный турнир по греко-римской борьбе - 4,2; Республиканский турнир по хоккею с мячом на призы Главы Усть-Абаканского района среди мальчиков - 38,2; Соревнования по пулевой стрельбе памяти С.В.Метелева и Г.В. Киселева - 1,8; Открытое первенство по баскетболу и по мини-футболу - 12,3; СФО по рукопашному бою среди юношей и девушек - 1,9; Первенство ЦС ФСО профсоюзов "Россия" по боксу - 10,4
</t>
    </r>
    <r>
      <rPr>
        <b/>
        <sz val="12"/>
        <rFont val="Times New Roman"/>
        <family val="1"/>
        <charset val="204"/>
      </rPr>
      <t xml:space="preserve">2.Обеспечение развития отрасли физической культуры и спорта - 94,2 </t>
    </r>
    <r>
      <rPr>
        <sz val="12"/>
        <rFont val="Times New Roman"/>
        <family val="1"/>
        <charset val="204"/>
      </rPr>
      <t xml:space="preserve">Ресертификация объектов спорта                                               </t>
    </r>
    <r>
      <rPr>
        <b/>
        <sz val="12"/>
        <rFont val="Times New Roman"/>
        <family val="1"/>
        <charset val="204"/>
      </rPr>
      <t>3.Физкультурно-оздоровительная работа с различными категориями населения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152,5</t>
    </r>
    <r>
      <rPr>
        <sz val="12"/>
        <rFont val="Times New Roman"/>
        <family val="1"/>
        <charset val="204"/>
      </rPr>
      <t xml:space="preserve"> в т.ч.: Соревнования по настольным играм среди лиц с ограниченными возможностями здоровья - 2,2; Спортивно-массовое мероприятие по гирьевому спорту "Рывок к победе" - 3,0; Всероссийский турнир"Кубок Сибири" -4,0; Соревнования по хоккею с мячом среди юношей - 21,1; Соревнования по хоккею с мячом на призы клуба "Плетеный мяч" - 13,2; Турнир по хоккею с мячом, на призы Святейшего Московского и всея Руси - 7,1; Первенство по волейболу среди мужских команд  - 1,9; Соревнования посвященные Дню Победы - 45,0; Первенство по волейболу среди женских команд - 1,9; Соревнования по настольному теннису - 1,4; Первенство по футболу "Кажаный мяч" - 1,4; Спартакиада среди лиц с ограничееными возможностями здоровья - 4,2; Соревнования по боксу "Виктория" среди женщин и девушек - 12,4; Первенство по мини-футболу - 12,0; Первенство по волейболу среди девушек - 10,9; Первенства по баскетболу и мини-футболу -10,8.
</t>
    </r>
  </si>
  <si>
    <r>
      <rPr>
        <b/>
        <sz val="12"/>
        <rFont val="Times New Roman"/>
        <family val="1"/>
        <charset val="204"/>
      </rPr>
      <t>1.Обеспечение развития отрасли туризма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629,1</t>
    </r>
    <r>
      <rPr>
        <sz val="12"/>
        <rFont val="Times New Roman"/>
        <family val="1"/>
        <charset val="204"/>
      </rPr>
      <t xml:space="preserve"> в т.ч.: оплата труда - 425,6; страховые взносы - 70,5; услуги связи - 2,1; услуги по содержанию имущества - 2,7; прочие работы, услуги - 33,2 (карта водителя, поддержка Глонасс); прочие расходы - 24,8; ГСМ - 70,2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</si>
  <si>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2"/>
        <rFont val="Times New Roman"/>
        <family val="1"/>
        <charset val="204"/>
      </rPr>
      <t xml:space="preserve">Обеспечение энергоэффективности и энергосбережения на объектах муниципальной собственности 286,5 (РХ) </t>
    </r>
    <r>
      <rPr>
        <sz val="12"/>
        <rFont val="Times New Roman"/>
        <family val="1"/>
        <charset val="204"/>
      </rPr>
      <t xml:space="preserve">Погашение кредиторской задолженности по приобретению в 2017 году аварийного запаса материально-технических ресурсов.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</si>
  <si>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 - 12,0                                      ^</t>
    </r>
    <r>
      <rPr>
        <sz val="12"/>
        <color theme="1"/>
        <rFont val="Times New Roman"/>
        <family val="1"/>
        <charset val="204"/>
      </rPr>
      <t>Всемирный день борьбы против наркотиков «Скажи наркотикам нет» - 6,0                                                                                ^Муниципальный фестиваль творчества молодежи «Новое поколение выбирает жизнь» - 6,0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</si>
  <si>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Мероприятия по повышению безопасности дорожного движения - 3,0                                                                                     </t>
    </r>
    <r>
      <rPr>
        <sz val="12"/>
        <rFont val="Times New Roman"/>
        <family val="1"/>
        <charset val="204"/>
      </rPr>
      <t>^Районная олимпиада "Знатоки ПДД" - 1,0;                                                                                                                     ^Районный творческий конкурс "Районная мозаика" - 2,0</t>
    </r>
  </si>
  <si>
    <r>
      <rPr>
        <b/>
        <sz val="12"/>
        <rFont val="Times New Roman"/>
        <family val="1"/>
        <charset val="204"/>
      </rPr>
      <t>1.Обеспечение деятельности подведомственных учреждений ("Единая дежурная диспетчерская служба") -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1076,3</t>
    </r>
    <r>
      <rPr>
        <sz val="12"/>
        <rFont val="Times New Roman"/>
        <family val="1"/>
        <charset val="204"/>
      </rPr>
      <t xml:space="preserve">, из них заработная плата - 896,9, страховые взносы - 178,2, приобретение основных средств (эл.чайник) - 1,2.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>2.Мероприятия по защите населения Усть-Абаканского района от чрезвычайных ситуаций, пожарной безопасности и безопасности на водных объектах - 38,8</t>
    </r>
    <r>
      <rPr>
        <sz val="12"/>
        <rFont val="Times New Roman"/>
        <family val="1"/>
        <charset val="204"/>
      </rPr>
      <t xml:space="preserve"> приобретение радиостанций                                                     </t>
    </r>
    <r>
      <rPr>
        <b/>
        <sz val="12"/>
        <rFont val="Times New Roman"/>
        <family val="1"/>
        <charset val="204"/>
      </rPr>
      <t>3.Межбюджетные трансферты на мероприятия по защите населения от чрезвычайных ситуаций, пожарной безопасности и безопасности на водных объектах - 615,8,</t>
    </r>
    <r>
      <rPr>
        <sz val="12"/>
        <rFont val="Times New Roman"/>
        <family val="1"/>
        <charset val="204"/>
      </rPr>
      <t xml:space="preserve"> из них:                                                                   ^Проведение неотложных аварийно-восстановительных работ на объектах пострадавших в результате ЧС - (Усть-Абаканский п/с - 533,8; Московский с/с - 28,0) - 561,8;                                                                                                     ^Опашка территории населенных пунктов - 30,0;                                                                                                   ^Приобретение специального оборудования и пожарно-технического вооружения - 24,0.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 Проведение неотложных аварийно-восстановительных работ на автомобильных дорогах, разрушенных в пострадавших населенных пунктах Усть-Абаканского района Республики Хакасия - 24686,0 (РХ): </t>
    </r>
    <r>
      <rPr>
        <sz val="12"/>
        <rFont val="Times New Roman"/>
        <family val="1"/>
        <charset val="204"/>
      </rPr>
      <t>Опытненский с/с - 9998,4; Расцветовский с/с - 4687,6; Калининский с/с - 10000,0</t>
    </r>
  </si>
  <si>
    <r>
      <t>1.Совершенствование библиотечной деятельности - 10431,6,</t>
    </r>
    <r>
      <rPr>
        <sz val="12"/>
        <rFont val="Times New Roman"/>
        <family val="1"/>
        <charset val="204"/>
      </rPr>
      <t xml:space="preserve"> из них: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1.1. Обеспечение деятельности подведомственных учреждений (МБУК «Усть-Абаканская ЦБС») - 10213,2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т.ч. заработная плата - 7623,6; начисления на выплаты по оплате труда - 1948,1; услуги связи - 130,1; коммунальные услуги - 386,0; работы, услуги по содержанию имущества - 27,5; прочие работы, услуги - 22,0; прочие расходы - 46,1; увеличение стоимости основных средств - 2,2; увеличение стоимости материальных запасов - 27,6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1.2. Мероприятия по поддержки и развитию культуры, искуства и архивного дела - 218,4,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т.ч. Бланочная продукция - 4,6; приобретение книг - 45,3; Открытие сельской модельной библиотеки - 67,9; Подписка -100,6.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2.Сохранение культурных ценностей - 559,1</t>
    </r>
    <r>
      <rPr>
        <sz val="12"/>
        <rFont val="Times New Roman"/>
        <family val="1"/>
        <charset val="204"/>
      </rPr>
      <t>:</t>
    </r>
    <r>
      <rPr>
        <b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2.1.Обеспечение деятельности подведомственных учреждений (МКУК «Усть-Абаканский историко-краеведческий музей») - 190,9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т.ч. заработная плата - 146,6; начисления на выплаты по оплате труда - 26,1; услуги связи - 1,5; прочие расходы - 1,7; увеличение стоимости материальных запасов - 15,0.                                     2.2.Обеспечение безопасности музейного фонда и развитие музеев - 4,1 проведение мастер классов                              2.3.Мероприятия по поддержке и развитию культуры, искусства и архивного дела  - 364,1, в том числе: Обслуживание газовой гарелки - 18,9; Ремонт центрадьной площади мемориал-музея - 88,0; Демонстрация музык.фейерверка - 100,0; Изготовление гранитных плит - 20,0; Противоклещ.обработка - 6,5; Батарея салютов - 50,0; Баннеры - 15,0; Композиция из шаров - 15,0; Поздравление ветеранов - 30,0; Возложение цветов - 10,0;  Конкурс рисунков, посвящ.ВОВ - 5,0; Встреча за круглым столом - 3,0; День памяти - 2,7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3.Развитие архивного дела - 99,8: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3.1.Арендная плата за пользование помещением под архив - 99,8  </t>
    </r>
    <r>
      <rPr>
        <b/>
        <sz val="12"/>
        <rFont val="Times New Roman"/>
        <family val="1"/>
        <charset val="204"/>
      </rPr>
      <t xml:space="preserve">               </t>
    </r>
  </si>
  <si>
    <r>
      <rPr>
        <b/>
        <sz val="12"/>
        <rFont val="Times New Roman"/>
        <family val="1"/>
        <charset val="204"/>
      </rPr>
      <t xml:space="preserve">1.Органы местного самоуправления - 1223,5 </t>
    </r>
    <r>
      <rPr>
        <sz val="12"/>
        <rFont val="Times New Roman"/>
        <family val="1"/>
        <charset val="204"/>
      </rPr>
      <t xml:space="preserve">в т.ч. заработная плата - 965,2; начисления на выплаты по оплате труда - 191,8; услуги связи - 22,0; работы, услуги по содержанию имущества - 0,8; прочие работы, услуги - 35,5; прочие расходы - 8,2.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2.Обеспечение деятельности подведомственных учреждений - 4969,5 </t>
    </r>
    <r>
      <rPr>
        <sz val="12"/>
        <rFont val="Times New Roman"/>
        <family val="1"/>
        <charset val="204"/>
      </rPr>
      <t>в т.ч. заработная плата - 4039,6; начисления на выплаты по оплате труда - 737,6; услуги связи - 14,0; работы, услуги по содержанию имущества - 8,0; прочие работы, услуги - 39,7; пеня - 30,1; увеличение стоимости основных средств - 18,0; увеличение стоимости материальных запасов - 82,5</t>
    </r>
  </si>
  <si>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 xml:space="preserve">628,7 </t>
    </r>
    <r>
      <rPr>
        <sz val="12"/>
        <rFont val="Times New Roman"/>
        <family val="1"/>
        <charset val="204"/>
      </rPr>
      <t xml:space="preserve">в т.ч. заработная плата - 482,4;  начисления на выплаты по оплате труда - 124,8; командировочные - 4,3; услуги связи - 13,7; пеня - 3,5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Мероприятия в области молодежной политики - 69,4</t>
    </r>
    <r>
      <rPr>
        <sz val="12"/>
        <rFont val="Times New Roman"/>
        <family val="1"/>
        <charset val="204"/>
      </rPr>
      <t xml:space="preserve"> в т.ч.ч.:  "Встреча трех поколений" - 3,4; "Весна в Хакасии" - 1,4; "Военно-патриотический слет "Патриот" - 23,9; Акция "Чистое небо"- 17,0; Макет автомата массогаборитный АК-47 - 14,6; Семинар-совещание в г.Новосибирск - 4,9; Экологическая акция "Чистые игры"- 2,8; Квест "Здоровье это просто" - 1,4. </t>
    </r>
  </si>
  <si>
    <r>
      <rPr>
        <b/>
        <sz val="12"/>
        <rFont val="Times New Roman"/>
        <family val="1"/>
        <charset val="204"/>
      </rPr>
      <t>Укрепление безопасности и общественного порядка в Усть-Абаканском районе - 12,0</t>
    </r>
    <r>
      <rPr>
        <sz val="12"/>
        <rFont val="Times New Roman"/>
        <family val="1"/>
        <charset val="204"/>
      </rPr>
      <t>, из них:                                                                               ^Поощрение лучших работников ОВД и членов общественных организаций правоохраниетльной направленности - 6,0                                                                                                                                                      ^Организация восстановления документов лиц, попавших в сложные жизненные ситуации, (оплата гос.пошлины) - 6,0</t>
    </r>
  </si>
  <si>
    <r>
      <t>Мероприятия по профилактике безнадзорности и правонарушений несовершеннолетних - 13,6</t>
    </r>
    <r>
      <rPr>
        <sz val="12"/>
        <rFont val="Times New Roman"/>
        <family val="1"/>
        <charset val="204"/>
      </rPr>
      <t xml:space="preserve">, из них: ^Формирование базы данных несовершеннолетних, состоящих на профилактическом учете в комиссии по ДН и ЗП - 6,6                                                                                                                                                                          ^Приобретение двух автокресел для перевозки детей - 7,0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</si>
  <si>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1.Обеспечение деятельности УИО - 4911,9</t>
    </r>
    <r>
      <rPr>
        <sz val="12"/>
        <color theme="1"/>
        <rFont val="Times New Roman"/>
        <family val="1"/>
        <charset val="204"/>
      </rPr>
      <t xml:space="preserve"> в т.ч. (заработная плата - 2475,9; начисления на выплаты по оплате труда - 1202,6;  командировочные расходы - 37,5; услуги связи - 62,5; конверты - 20,0; работы, услуги по содержанию имущества - 24,2; прочие работы, услуги - 249,5; договора ГПХ - 482,4; увеличение стоимости основных средств - 95,7; увеличение стоимости материальных запасов - 171,9; пени - 44,4; налоги, госпошлина - 45,3)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- 200,0</t>
    </r>
    <r>
      <rPr>
        <sz val="12"/>
        <rFont val="Times New Roman"/>
        <family val="1"/>
        <charset val="204"/>
      </rPr>
      <t xml:space="preserve">,    Рыночная оценка объектов недвижимости:                                                                                                                                                                                                                                                                  Оценка коэффициентов по арендной плате за пользование земельными участками - 50,0;                
Определение стоимости объектов оценки - 99,0
Эксперт-оценка рыночной стоимости - 16,0
Тех.закл.овозмож. перевода из нежилого в жилое - 5,0
Обследование и составление заключения о состоянии стрительной конструкции-30,0                                                   </t>
    </r>
    <r>
      <rPr>
        <b/>
        <sz val="12"/>
        <rFont val="Times New Roman"/>
        <family val="1"/>
        <charset val="204"/>
      </rPr>
      <t xml:space="preserve">3.Мероприятия в сфере развития земельно-имущественных отношений - 16,0                                                            </t>
    </r>
    <r>
      <rPr>
        <sz val="12"/>
        <rFont val="Times New Roman"/>
        <family val="1"/>
        <charset val="204"/>
      </rPr>
      <t xml:space="preserve">Кадастровые работы по образованию земьного участка д.Чапаево – 8,0
Кадастровые работы: вынос в натуру межевых знаков земельного участка - 8,0
</t>
    </r>
    <r>
      <rPr>
        <sz val="12"/>
        <color rgb="FFFF0000"/>
        <rFont val="Times New Roman"/>
        <family val="1"/>
        <charset val="204"/>
      </rPr>
      <t xml:space="preserve">
</t>
    </r>
  </si>
  <si>
    <r>
      <rPr>
        <b/>
        <u/>
        <sz val="12"/>
        <rFont val="Times New Roman"/>
        <family val="1"/>
        <charset val="204"/>
      </rPr>
      <t>Развитие дошкольного образования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- 18369,2</t>
    </r>
    <r>
      <rPr>
        <sz val="12"/>
        <rFont val="Times New Roman"/>
        <family val="1"/>
        <charset val="204"/>
      </rPr>
      <t xml:space="preserve">, из них: Субсидии на выполнения муниципального задания: оплата труда - 9363,7; услуги связи - 23,5; транспортные услуги - 33,1; коммунальные услуги - 2681,6; услуги по сод.имущества - 768,5; прочие услуги - 966,7; прочие расходы - 4262,2; приобретение основных средств - 20,7; приобретение мат.запасов - 249,2.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- 106,6:                                                                                                                                                                                                    ^</t>
    </r>
    <r>
      <rPr>
        <sz val="12"/>
        <rFont val="Times New Roman"/>
        <family val="1"/>
        <charset val="204"/>
      </rPr>
      <t xml:space="preserve">Установка противопожарной двери д/с Ромашка - 25,0;                                                                                                                                                                        ^Капитальный ремонт системы видеонаблюдения д/с Рябинушка - 28,8;                                                                                                                              ^Капитальный ремонт АУПС д/с Рябинушка - 52,8.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3.Мероприятия по развитию дошкольного образования - 372,1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- 2,6;                                                                                                                                          ^Устройство приточно-вытяжной системы вентиляции: д/с Ласточка-30,0;                                                                                             ^Испытание пожарных кранов - 19,1;                                                                                                                                                         ^Проверка качества огнезащитной обработки деревянных конструкций д/с Родничок - 3,0;                                                                  ^Спец. оценка условий труда - 62,5;                                                                                                                                      ^Приобретение оборудования и инвентаря для пищеблоков - 61,7;                                                                                                             ^Обучение по охране труда д/с Рябинушка - 6,0;                                                                                                          ^Монтаж теплоизоляции д/с Рябинушка - 25,0;                                                                                                                         ^Ремонт освещения - 47,3;                                                                                                                                        ^Приобретение мебели д/с Солнышко - 51,6;                                                                                                                                ^Ремонт АУПС д/с Солнышко - 23,04                                                                                                                                          ^Ремонт канализации д/с Ласточка - 40,3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</si>
  <si>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2"/>
        <rFont val="Times New Roman"/>
        <family val="1"/>
        <charset val="204"/>
      </rPr>
      <t xml:space="preserve">1. Улучшение жилищных условий граждан, молодых семей и молодых специалистов, проживающих в сельской местности: </t>
    </r>
    <r>
      <rPr>
        <sz val="12"/>
        <rFont val="Times New Roman"/>
        <family val="1"/>
        <charset val="204"/>
      </rPr>
      <t xml:space="preserve">3894,4 </t>
    </r>
    <r>
      <rPr>
        <b/>
        <sz val="12"/>
        <rFont val="Times New Roman"/>
        <family val="1"/>
        <charset val="204"/>
      </rPr>
      <t xml:space="preserve">из них: 666,6 (МБ), 290,7 (РХ), 2937,1 (РФ), </t>
    </r>
    <r>
      <rPr>
        <sz val="12"/>
        <rFont val="Times New Roman"/>
        <family val="1"/>
        <charset val="204"/>
      </rPr>
      <t xml:space="preserve">в т.ч. по категориям:   </t>
    </r>
    <r>
      <rPr>
        <b/>
        <sz val="12"/>
        <rFont val="Times New Roman"/>
        <family val="1"/>
        <charset val="204"/>
      </rPr>
      <t xml:space="preserve">                                       </t>
    </r>
    <r>
      <rPr>
        <sz val="12"/>
        <rFont val="Times New Roman"/>
        <family val="1"/>
        <charset val="204"/>
      </rPr>
      <t xml:space="preserve">- "молодые семьи и молодые специалисты" 3 чел. - 2331,5, в т.ч. 399,1(РБ); 174,0 (РХ); 1758,4(РФ) - общая площадь приобретенного жилья составила - 153,1 кв.м.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"граждане" 1 чел. - 1562,9, в т.ч. 267,5(РБ); 116,7(РХ); 1178,7(РФ) общая площадь приобретенного жилья составила - 111,0 кв.м.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Обеспечение сельских населенных пунктов объектами социальной и инженерной инфраструктуры:</t>
    </r>
    <r>
      <rPr>
        <sz val="12"/>
        <rFont val="Times New Roman"/>
        <family val="1"/>
        <charset val="204"/>
      </rPr>
      <t>формирование пакета документов на строительство водопровода в аале Чарков.</t>
    </r>
  </si>
  <si>
    <r>
      <rPr>
        <b/>
        <sz val="12"/>
        <rFont val="Times New Roman"/>
        <family val="1"/>
        <charset val="204"/>
      </rPr>
      <t xml:space="preserve">Обеспечение развития отрасли культуры: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7091,7</t>
    </r>
    <r>
      <rPr>
        <sz val="12"/>
        <rFont val="Times New Roman"/>
        <family val="1"/>
        <charset val="204"/>
      </rPr>
      <t xml:space="preserve">, в т.ч.: заработная плата - 5163,4; начисления на выплаты по оплате труда - 953,7; услуги связи - 40,7;  коммунальные услуги - 374,5; работы, услуги по содержанию имущества - 49,5; прочие работы, услуги - 63,6; прочие расходы (пени, гос.пошлины, налог на имущество) - 420,4; увеличение стоимости основных средств - 2,7; увеличение стоимости материальных запасов - 23,2.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- 165,7:   </t>
    </r>
    <r>
      <rPr>
        <sz val="12"/>
        <rFont val="Times New Roman"/>
        <family val="1"/>
        <charset val="204"/>
      </rPr>
      <t xml:space="preserve">                                                             День работников культуры - 30,0, республиканский праздник "ЧылПазы"- 25,0; Районный конкурс чтецов и авторов-любителей "Несу Родину в душе" - 10,0; Хакасский национальный костюм - 35,0; Смотр-конкурс "Разноцветье народных талантов" - 8,0; Фестиваль конкурс военно-патриотической песни "Она звучит не умирая" - 10,0; Тематическая выставка "Наша слава и наша память" - 5,0; Конкурс плакатов "Мир важней всего на свете" - 5,0; Митинг, посвященный 73 готовщине в ВОВ - 27,0; Концерт ансамбля народной песни "Добро" "Пой, казачья душа..." - 5,0; Конкурс детского художественного чтения "Поэтическая весна" - 5,7.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3.Капитальный ремонт в муниципальных учреждениях, в том числе ПСД - 4314,4 </t>
    </r>
    <r>
      <rPr>
        <sz val="12"/>
        <rFont val="Times New Roman"/>
        <family val="1"/>
        <charset val="204"/>
      </rPr>
      <t xml:space="preserve">Капитальный ремонт крыши ДК им. Ю.А.Гагарина
</t>
    </r>
  </si>
  <si>
    <r>
      <t xml:space="preserve">1.Поддержка одаренных детей и молодежи - 169,0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1.1.Мероприятия по поддержке и развитию культуры, искусства и архивного дела - 25,0 Приобретение костюмов для ДШИ                                                                                                                                                                                                        1.2. Капитальный ремонт в муниципальных учреждениях, в том числе ПСД - 144,0 Замена окон в ДШИ                                </t>
    </r>
    <r>
      <rPr>
        <b/>
        <sz val="12"/>
        <rFont val="Times New Roman"/>
        <family val="1"/>
        <charset val="204"/>
      </rPr>
      <t xml:space="preserve"> 2.Развитие и поддержка народного творчества - 358,0                                                                                                         </t>
    </r>
    <r>
      <rPr>
        <sz val="12"/>
        <rFont val="Times New Roman"/>
        <family val="1"/>
        <charset val="204"/>
      </rPr>
      <t>2.1.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Мероприятия по поддержке и развитию культуры, искусства и архивного дела: Районная выставка-конкурс детского декаративно-прикладного творчества "Букет дляы мамы" - 11,0; Районная выставка детского декаративно-прикладного творчества "Герои сказок и мультфильмов" - 27,0; Конкурс "Пасхальное чудо" - 8,0; "Пой, казачья душа...." - 30,0; "День России" - 16,0; Мероприятия, посвященные летнему отдыху детей - 20,0; Металлический забор - 55,7; Юрта Окфорд - 43,0; Напольное покрытие - 12,9; Костюмы - 39,4; Оформление "Алтын Стол" и "Айран" - 30,0; Оформление юрты, мастер-классы - 30,0; Оформление площадки "Ой ын"-"Игра" - 5,0; Оформление подворья "Летняя усадьба" - 30,0.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3.Гармонизация отношений в Усть-Абаканском районе Республики Хакасия и их этнокультурное развитие - 21,2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3.1.Мероприятия в сфере развития и гармонизации межнациональных отношений - 21,2 чувашские книги.</t>
    </r>
  </si>
  <si>
    <r>
      <t xml:space="preserve">Строительство и реконструкция, содержание, ремонт, капитальный ремонт автомобильных дорог общего пользования местного значения - </t>
    </r>
    <r>
      <rPr>
        <sz val="12"/>
        <rFont val="Times New Roman"/>
        <family val="1"/>
        <charset val="204"/>
      </rPr>
      <t xml:space="preserve">9670,4, в том числе </t>
    </r>
    <r>
      <rPr>
        <b/>
        <sz val="12"/>
        <rFont val="Times New Roman"/>
        <family val="1"/>
        <charset val="204"/>
      </rPr>
      <t>705,4 (МБ), 8965,0 (РХ):</t>
    </r>
    <r>
      <rPr>
        <sz val="12"/>
        <rFont val="Times New Roman"/>
        <family val="1"/>
        <charset val="204"/>
      </rPr>
      <t xml:space="preserve"> из них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 Мероприятия по обеспечению сохранности существующей сети автомобильных дорог общего пользования местного значения - 705,4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1) Установка дорожных знаков на дорогах общего пользования местного значения расположенных вне границ населенных пунктов в границах Усть-Абаканского района (КтЗ 2017г.) – 400                                                                                                                                                                                      2) Зимнее содержание дорог «Чарков-Ах-хол-Майский»«Подьезд к а.Бейка» - 305,4                                                                                         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</t>
    </r>
    <r>
      <rPr>
        <b/>
        <sz val="12"/>
        <rFont val="Times New Roman"/>
        <family val="1"/>
        <charset val="204"/>
      </rPr>
      <t>Капитальный ремонт, ремонт автомобильных дорог общего пользования местного значения городских округов и поселений, малых и отдаленных сел Республики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8965,0 (РХ)</t>
    </r>
    <r>
      <rPr>
        <sz val="12"/>
        <rFont val="Times New Roman"/>
        <family val="1"/>
        <charset val="204"/>
      </rPr>
      <t xml:space="preserve">                                                                               ^Калининский с/с:                                                                                                                                                                                                              1) Ремонт автомобильных дорог ул. Мира (270м), ул. Тихая (912 м), пер. Тихий (600м), ул.Шолохова (235м) д. Чапаево – 6965,0                                                                                                                                                                       2) Ремонт автомобильной дороги ул. М. Жукова с. Калинино (0,193 км) - 2000,0
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</si>
</sst>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5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/>
    </xf>
    <xf numFmtId="0" fontId="3" fillId="0" borderId="0" xfId="0" applyNumberFormat="1" applyFont="1" applyFill="1" applyAlignment="1">
      <alignment wrapText="1"/>
    </xf>
    <xf numFmtId="0" fontId="10" fillId="0" borderId="0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left" vertical="top" wrapText="1"/>
    </xf>
    <xf numFmtId="0" fontId="12" fillId="0" borderId="0" xfId="0" applyFont="1" applyFill="1"/>
    <xf numFmtId="165" fontId="3" fillId="0" borderId="0" xfId="0" applyNumberFormat="1" applyFont="1" applyFill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165" fontId="12" fillId="0" borderId="0" xfId="0" applyNumberFormat="1" applyFont="1" applyFill="1" applyAlignment="1">
      <alignment horizontal="right" vertical="top"/>
    </xf>
    <xf numFmtId="165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right" vertical="top"/>
    </xf>
    <xf numFmtId="1" fontId="13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 wrapText="1"/>
    </xf>
    <xf numFmtId="164" fontId="1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horizontal="right" vertical="top" wrapText="1"/>
    </xf>
    <xf numFmtId="165" fontId="13" fillId="0" borderId="0" xfId="0" applyNumberFormat="1" applyFont="1" applyFill="1" applyAlignment="1">
      <alignment horizontal="right" vertical="top"/>
    </xf>
    <xf numFmtId="0" fontId="3" fillId="0" borderId="0" xfId="0" applyNumberFormat="1" applyFont="1" applyFill="1" applyAlignment="1">
      <alignment vertical="top" shrinkToFit="1"/>
    </xf>
    <xf numFmtId="0" fontId="6" fillId="0" borderId="2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10" fillId="0" borderId="0" xfId="0" applyFont="1" applyFill="1" applyAlignment="1">
      <alignment horizontal="right" wrapText="1"/>
    </xf>
    <xf numFmtId="164" fontId="10" fillId="0" borderId="1" xfId="0" applyNumberFormat="1" applyFont="1" applyFill="1" applyBorder="1" applyAlignment="1">
      <alignment vertical="top"/>
    </xf>
    <xf numFmtId="164" fontId="10" fillId="0" borderId="0" xfId="0" applyNumberFormat="1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NumberFormat="1" applyFont="1" applyFill="1" applyAlignment="1">
      <alignment wrapText="1"/>
    </xf>
    <xf numFmtId="0" fontId="10" fillId="0" borderId="0" xfId="0" applyNumberFormat="1" applyFont="1" applyFill="1"/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/>
    <xf numFmtId="164" fontId="3" fillId="0" borderId="5" xfId="0" applyNumberFormat="1" applyFont="1" applyFill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right" vertical="top"/>
    </xf>
    <xf numFmtId="164" fontId="11" fillId="0" borderId="5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right" vertical="top"/>
    </xf>
    <xf numFmtId="9" fontId="3" fillId="0" borderId="5" xfId="1" applyFont="1" applyFill="1" applyBorder="1" applyAlignment="1">
      <alignment vertical="top"/>
    </xf>
    <xf numFmtId="9" fontId="7" fillId="0" borderId="5" xfId="1" applyFont="1" applyFill="1" applyBorder="1" applyAlignment="1">
      <alignment horizontal="left" vertical="top" wrapText="1"/>
    </xf>
    <xf numFmtId="165" fontId="5" fillId="0" borderId="5" xfId="1" applyNumberFormat="1" applyFont="1" applyFill="1" applyBorder="1" applyAlignment="1">
      <alignment horizontal="right" vertical="top"/>
    </xf>
    <xf numFmtId="165" fontId="2" fillId="0" borderId="5" xfId="1" applyNumberFormat="1" applyFont="1" applyFill="1" applyBorder="1" applyAlignment="1">
      <alignment horizontal="right" vertical="top"/>
    </xf>
    <xf numFmtId="165" fontId="8" fillId="0" borderId="5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left" vertical="top"/>
    </xf>
    <xf numFmtId="164" fontId="5" fillId="0" borderId="5" xfId="0" applyNumberFormat="1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165" fontId="3" fillId="0" borderId="4" xfId="0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left"/>
    </xf>
    <xf numFmtId="165" fontId="2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vertical="top"/>
    </xf>
    <xf numFmtId="165" fontId="4" fillId="0" borderId="8" xfId="0" applyNumberFormat="1" applyFont="1" applyFill="1" applyBorder="1" applyAlignment="1">
      <alignment vertical="top"/>
    </xf>
    <xf numFmtId="165" fontId="4" fillId="0" borderId="6" xfId="0" applyNumberFormat="1" applyFont="1" applyFill="1" applyBorder="1" applyAlignment="1">
      <alignment vertical="top"/>
    </xf>
    <xf numFmtId="165" fontId="5" fillId="0" borderId="5" xfId="0" applyNumberFormat="1" applyFont="1" applyFill="1" applyBorder="1" applyAlignment="1">
      <alignment vertical="top"/>
    </xf>
    <xf numFmtId="165" fontId="5" fillId="0" borderId="8" xfId="0" applyNumberFormat="1" applyFont="1" applyFill="1" applyBorder="1" applyAlignment="1">
      <alignment vertical="top"/>
    </xf>
    <xf numFmtId="165" fontId="5" fillId="0" borderId="6" xfId="0" applyNumberFormat="1" applyFont="1" applyFill="1" applyBorder="1" applyAlignment="1">
      <alignment vertical="top"/>
    </xf>
    <xf numFmtId="164" fontId="5" fillId="0" borderId="8" xfId="0" applyNumberFormat="1" applyFont="1" applyFill="1" applyBorder="1" applyAlignment="1">
      <alignment vertical="top"/>
    </xf>
    <xf numFmtId="164" fontId="5" fillId="0" borderId="6" xfId="0" applyNumberFormat="1" applyFont="1" applyFill="1" applyBorder="1" applyAlignment="1">
      <alignment vertical="top"/>
    </xf>
    <xf numFmtId="164" fontId="4" fillId="0" borderId="5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vertical="top" wrapText="1"/>
    </xf>
    <xf numFmtId="9" fontId="14" fillId="0" borderId="5" xfId="1" applyFont="1" applyFill="1" applyBorder="1" applyAlignment="1">
      <alignment horizontal="left" vertical="top" wrapText="1"/>
    </xf>
    <xf numFmtId="164" fontId="3" fillId="0" borderId="6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164" fontId="5" fillId="0" borderId="8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4" fontId="14" fillId="0" borderId="1" xfId="0" applyNumberFormat="1" applyFont="1" applyFill="1" applyBorder="1" applyAlignment="1">
      <alignment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4" fontId="15" fillId="0" borderId="1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14" fillId="0" borderId="5" xfId="0" applyNumberFormat="1" applyFont="1" applyFill="1" applyBorder="1" applyAlignment="1">
      <alignment vertical="top" wrapText="1"/>
    </xf>
    <xf numFmtId="164" fontId="15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164" fontId="11" fillId="0" borderId="8" xfId="0" applyNumberFormat="1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164" fontId="11" fillId="0" borderId="6" xfId="0" applyNumberFormat="1" applyFont="1" applyFill="1" applyBorder="1" applyAlignment="1">
      <alignment vertical="top" wrapText="1"/>
    </xf>
    <xf numFmtId="164" fontId="14" fillId="0" borderId="6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left" vertical="top"/>
    </xf>
    <xf numFmtId="164" fontId="3" fillId="0" borderId="8" xfId="0" applyNumberFormat="1" applyFont="1" applyFill="1" applyBorder="1" applyAlignment="1">
      <alignment horizontal="left" vertical="top"/>
    </xf>
    <xf numFmtId="0" fontId="3" fillId="0" borderId="0" xfId="0" applyFont="1" applyFill="1" applyAlignment="1"/>
    <xf numFmtId="164" fontId="2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9"/>
  <sheetViews>
    <sheetView tabSelected="1" topLeftCell="A65" zoomScale="90" zoomScaleNormal="90" zoomScaleSheetLayoutView="40" zoomScalePageLayoutView="40" workbookViewId="0">
      <selection activeCell="E66" sqref="E66"/>
    </sheetView>
  </sheetViews>
  <sheetFormatPr defaultColWidth="9.140625" defaultRowHeight="16.5"/>
  <cols>
    <col min="1" max="1" width="6.28515625" style="1" customWidth="1"/>
    <col min="2" max="2" width="46.7109375" style="1" customWidth="1"/>
    <col min="3" max="3" width="13.5703125" style="21" customWidth="1"/>
    <col min="4" max="4" width="14" style="21" customWidth="1"/>
    <col min="5" max="5" width="13.28515625" style="21" customWidth="1"/>
    <col min="6" max="6" width="17.42578125" style="18" customWidth="1"/>
    <col min="7" max="7" width="14.140625" style="29" customWidth="1"/>
    <col min="8" max="8" width="14.5703125" style="29" customWidth="1"/>
    <col min="9" max="9" width="12.42578125" style="29" customWidth="1"/>
    <col min="10" max="10" width="15" style="32" customWidth="1"/>
    <col min="11" max="11" width="14.140625" style="115" customWidth="1"/>
    <col min="12" max="12" width="105.140625" style="44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47.5703125" style="1" customWidth="1"/>
    <col min="17" max="17" width="65.42578125" style="1" customWidth="1"/>
    <col min="18" max="16384" width="9.140625" style="1"/>
  </cols>
  <sheetData>
    <row r="1" spans="1:17" ht="22.5" hidden="1" customHeight="1">
      <c r="A1" s="152" t="s">
        <v>102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7" ht="45" customHeight="1">
      <c r="A2" s="164" t="s">
        <v>135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7" ht="33" customHeight="1">
      <c r="A3" s="2"/>
      <c r="B3" s="2"/>
      <c r="C3" s="16"/>
      <c r="D3" s="16"/>
      <c r="E3" s="16"/>
      <c r="F3" s="33"/>
      <c r="G3" s="22"/>
      <c r="H3" s="22"/>
      <c r="I3" s="22"/>
      <c r="J3" s="30"/>
      <c r="K3" s="111"/>
      <c r="L3" s="41" t="s">
        <v>1</v>
      </c>
    </row>
    <row r="4" spans="1:17" s="3" customFormat="1" ht="36" customHeight="1">
      <c r="A4" s="153" t="s">
        <v>0</v>
      </c>
      <c r="B4" s="153" t="s">
        <v>99</v>
      </c>
      <c r="C4" s="155" t="s">
        <v>98</v>
      </c>
      <c r="D4" s="156"/>
      <c r="E4" s="156"/>
      <c r="F4" s="157"/>
      <c r="G4" s="149" t="s">
        <v>28</v>
      </c>
      <c r="H4" s="158"/>
      <c r="I4" s="158"/>
      <c r="J4" s="159"/>
      <c r="K4" s="160" t="s">
        <v>100</v>
      </c>
      <c r="L4" s="162" t="s">
        <v>27</v>
      </c>
    </row>
    <row r="5" spans="1:17" s="3" customFormat="1" ht="48" customHeight="1">
      <c r="A5" s="154"/>
      <c r="B5" s="154"/>
      <c r="C5" s="48" t="s">
        <v>23</v>
      </c>
      <c r="D5" s="48" t="s">
        <v>24</v>
      </c>
      <c r="E5" s="48" t="s">
        <v>25</v>
      </c>
      <c r="F5" s="48" t="s">
        <v>26</v>
      </c>
      <c r="G5" s="49" t="s">
        <v>23</v>
      </c>
      <c r="H5" s="49" t="s">
        <v>24</v>
      </c>
      <c r="I5" s="49" t="s">
        <v>25</v>
      </c>
      <c r="J5" s="49" t="s">
        <v>26</v>
      </c>
      <c r="K5" s="161"/>
      <c r="L5" s="163"/>
    </row>
    <row r="6" spans="1:17" s="63" customFormat="1" ht="18.75" customHeight="1">
      <c r="A6" s="58">
        <v>1</v>
      </c>
      <c r="B6" s="59">
        <v>2</v>
      </c>
      <c r="C6" s="60">
        <v>3</v>
      </c>
      <c r="D6" s="60">
        <v>4</v>
      </c>
      <c r="E6" s="60">
        <v>5</v>
      </c>
      <c r="F6" s="60">
        <v>6</v>
      </c>
      <c r="G6" s="61">
        <v>7</v>
      </c>
      <c r="H6" s="62">
        <v>8</v>
      </c>
      <c r="I6" s="62">
        <v>9</v>
      </c>
      <c r="J6" s="62">
        <v>10</v>
      </c>
      <c r="K6" s="62">
        <v>11</v>
      </c>
      <c r="L6" s="61">
        <v>12</v>
      </c>
    </row>
    <row r="7" spans="1:17" ht="27" customHeight="1">
      <c r="A7" s="165" t="s">
        <v>2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7"/>
    </row>
    <row r="8" spans="1:17" ht="67.5" customHeight="1">
      <c r="A8" s="4" t="s">
        <v>30</v>
      </c>
      <c r="B8" s="5" t="s">
        <v>34</v>
      </c>
      <c r="C8" s="17">
        <f>C9+C10</f>
        <v>7475.1</v>
      </c>
      <c r="D8" s="17">
        <f>D9+D10</f>
        <v>2482.81</v>
      </c>
      <c r="E8" s="17">
        <f>E9+E10</f>
        <v>17199.469000000001</v>
      </c>
      <c r="F8" s="17">
        <f>E8+D8+C8</f>
        <v>27157.379000000001</v>
      </c>
      <c r="G8" s="23">
        <f>G9+G10</f>
        <v>3651.6286800000003</v>
      </c>
      <c r="H8" s="23">
        <f t="shared" ref="H8:I8" si="0">H9+H10</f>
        <v>675.91597000000002</v>
      </c>
      <c r="I8" s="23">
        <f t="shared" si="0"/>
        <v>2937.1441300000001</v>
      </c>
      <c r="J8" s="23">
        <f>J9+J10</f>
        <v>7264.6887800000004</v>
      </c>
      <c r="K8" s="112">
        <f t="shared" ref="K8:K10" si="1">J8/F8*100</f>
        <v>26.75033102421261</v>
      </c>
      <c r="L8" s="37"/>
    </row>
    <row r="9" spans="1:17" ht="151.5" customHeight="1">
      <c r="A9" s="65" t="s">
        <v>75</v>
      </c>
      <c r="B9" s="66" t="s">
        <v>88</v>
      </c>
      <c r="C9" s="67">
        <v>6623.1</v>
      </c>
      <c r="D9" s="67">
        <v>781</v>
      </c>
      <c r="E9" s="68"/>
      <c r="F9" s="69">
        <f>E9+D9+C9</f>
        <v>7404.1</v>
      </c>
      <c r="G9" s="70">
        <v>2985.0105600000002</v>
      </c>
      <c r="H9" s="70">
        <v>385.23385999999999</v>
      </c>
      <c r="I9" s="70"/>
      <c r="J9" s="23">
        <f t="shared" ref="J9:J10" si="2">G9+H9+I9</f>
        <v>3370.24442</v>
      </c>
      <c r="K9" s="112">
        <f t="shared" si="1"/>
        <v>45.518623735497897</v>
      </c>
      <c r="L9" s="71" t="s">
        <v>158</v>
      </c>
    </row>
    <row r="10" spans="1:17" ht="132.75" customHeight="1">
      <c r="A10" s="4" t="s">
        <v>76</v>
      </c>
      <c r="B10" s="36" t="s">
        <v>35</v>
      </c>
      <c r="C10" s="67">
        <v>852</v>
      </c>
      <c r="D10" s="72">
        <v>1701.81</v>
      </c>
      <c r="E10" s="72">
        <v>17199.469000000001</v>
      </c>
      <c r="F10" s="69">
        <f>E10+D10+C10</f>
        <v>19753.279000000002</v>
      </c>
      <c r="G10" s="67">
        <v>666.61811999999998</v>
      </c>
      <c r="H10" s="67">
        <v>290.68211000000002</v>
      </c>
      <c r="I10" s="67">
        <v>2937.1441300000001</v>
      </c>
      <c r="J10" s="23">
        <f t="shared" si="2"/>
        <v>3894.4443600000004</v>
      </c>
      <c r="K10" s="112">
        <f t="shared" si="1"/>
        <v>19.71543235935664</v>
      </c>
      <c r="L10" s="71" t="s">
        <v>172</v>
      </c>
    </row>
    <row r="11" spans="1:17" ht="151.5" customHeight="1">
      <c r="A11" s="73" t="s">
        <v>14</v>
      </c>
      <c r="B11" s="74" t="s">
        <v>106</v>
      </c>
      <c r="C11" s="75">
        <v>27</v>
      </c>
      <c r="D11" s="75">
        <v>3240.4</v>
      </c>
      <c r="E11" s="76"/>
      <c r="F11" s="75">
        <f>E11+D11+C11</f>
        <v>3267.4</v>
      </c>
      <c r="G11" s="77">
        <v>0</v>
      </c>
      <c r="H11" s="50">
        <v>2868.3958499999999</v>
      </c>
      <c r="I11" s="75"/>
      <c r="J11" s="76">
        <f>G11+H11+I11</f>
        <v>2868.3958499999999</v>
      </c>
      <c r="K11" s="112">
        <f>J11/F11*100</f>
        <v>87.788328640509278</v>
      </c>
      <c r="L11" s="130" t="s">
        <v>136</v>
      </c>
    </row>
    <row r="12" spans="1:17" ht="24.75" customHeight="1">
      <c r="A12" s="149" t="s">
        <v>3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1"/>
    </row>
    <row r="13" spans="1:17" ht="78.75" customHeight="1">
      <c r="A13" s="6" t="s">
        <v>59</v>
      </c>
      <c r="B13" s="78" t="s">
        <v>36</v>
      </c>
      <c r="C13" s="53">
        <v>470</v>
      </c>
      <c r="D13" s="53"/>
      <c r="E13" s="53"/>
      <c r="F13" s="53">
        <f>E13+D13+C13</f>
        <v>470</v>
      </c>
      <c r="G13" s="53">
        <v>36.4</v>
      </c>
      <c r="H13" s="53"/>
      <c r="I13" s="53"/>
      <c r="J13" s="53">
        <f>SUM(G13:I13)</f>
        <v>36.4</v>
      </c>
      <c r="K13" s="113">
        <f>J13*100/F13</f>
        <v>7.7446808510638299</v>
      </c>
      <c r="L13" s="37" t="s">
        <v>138</v>
      </c>
      <c r="P13" s="35"/>
      <c r="Q13" s="7"/>
    </row>
    <row r="14" spans="1:17" ht="160.5" customHeight="1">
      <c r="A14" s="6" t="s">
        <v>15</v>
      </c>
      <c r="B14" s="78" t="s">
        <v>37</v>
      </c>
      <c r="C14" s="53">
        <v>145</v>
      </c>
      <c r="D14" s="53">
        <v>52.91431</v>
      </c>
      <c r="E14" s="53"/>
      <c r="F14" s="53">
        <f>E14+D14+C14</f>
        <v>197.91431</v>
      </c>
      <c r="G14" s="53">
        <v>0</v>
      </c>
      <c r="H14" s="53">
        <v>52.91431</v>
      </c>
      <c r="I14" s="53"/>
      <c r="J14" s="53">
        <f>SUM(G14:I14)</f>
        <v>52.91431</v>
      </c>
      <c r="K14" s="113">
        <f>J14*100/F14</f>
        <v>26.735969723462645</v>
      </c>
      <c r="L14" s="132" t="s">
        <v>137</v>
      </c>
    </row>
    <row r="15" spans="1:17" ht="24.75" customHeight="1">
      <c r="A15" s="149" t="s">
        <v>4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1"/>
    </row>
    <row r="16" spans="1:17" ht="402" customHeight="1">
      <c r="A16" s="79" t="s">
        <v>32</v>
      </c>
      <c r="B16" s="80" t="s">
        <v>126</v>
      </c>
      <c r="C16" s="50">
        <v>62675.1</v>
      </c>
      <c r="D16" s="50">
        <v>1168</v>
      </c>
      <c r="E16" s="50"/>
      <c r="F16" s="50">
        <f>E16+D16+C16</f>
        <v>63843.1</v>
      </c>
      <c r="G16" s="50">
        <v>37007.768559999997</v>
      </c>
      <c r="H16" s="50">
        <v>539.23100999999997</v>
      </c>
      <c r="I16" s="50"/>
      <c r="J16" s="50">
        <f>SUM(G16:I16)</f>
        <v>37546.99957</v>
      </c>
      <c r="K16" s="114">
        <f>J16*100/F16</f>
        <v>58.811366568979267</v>
      </c>
      <c r="L16" s="71" t="s">
        <v>149</v>
      </c>
    </row>
    <row r="17" spans="1:16" ht="21.75" customHeight="1">
      <c r="A17" s="149" t="s">
        <v>33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1"/>
    </row>
    <row r="18" spans="1:16" ht="70.5" customHeight="1">
      <c r="A18" s="79" t="s">
        <v>60</v>
      </c>
      <c r="B18" s="81" t="s">
        <v>127</v>
      </c>
      <c r="C18" s="50">
        <v>820</v>
      </c>
      <c r="D18" s="50"/>
      <c r="E18" s="50"/>
      <c r="F18" s="50">
        <f>E18+D18+C18</f>
        <v>820</v>
      </c>
      <c r="G18" s="50">
        <v>152.08500000000001</v>
      </c>
      <c r="H18" s="50"/>
      <c r="I18" s="50"/>
      <c r="J18" s="50">
        <f>G18+H18+I18</f>
        <v>152.08500000000001</v>
      </c>
      <c r="K18" s="115">
        <f>J18*100/F18</f>
        <v>18.546951219512195</v>
      </c>
      <c r="L18" s="37" t="s">
        <v>139</v>
      </c>
    </row>
    <row r="19" spans="1:16" ht="21.75" customHeight="1">
      <c r="A19" s="149" t="s">
        <v>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1:16" ht="52.5" customHeight="1">
      <c r="A20" s="6" t="s">
        <v>16</v>
      </c>
      <c r="B20" s="82" t="s">
        <v>128</v>
      </c>
      <c r="C20" s="53">
        <f>C21+C28+C29</f>
        <v>213138.48799999998</v>
      </c>
      <c r="D20" s="18">
        <f>D21+D28+D29</f>
        <v>466835.95</v>
      </c>
      <c r="E20" s="53">
        <f>E21+E28+E29</f>
        <v>2252.25</v>
      </c>
      <c r="F20" s="53">
        <f t="shared" ref="F20:J20" si="3">F21+F28+F29</f>
        <v>682226.68799999997</v>
      </c>
      <c r="G20" s="53">
        <f t="shared" si="3"/>
        <v>112003.64134999999</v>
      </c>
      <c r="H20" s="53">
        <f t="shared" si="3"/>
        <v>270813.02520999999</v>
      </c>
      <c r="I20" s="53">
        <f t="shared" si="3"/>
        <v>0</v>
      </c>
      <c r="J20" s="53">
        <f t="shared" si="3"/>
        <v>382816.66655999998</v>
      </c>
      <c r="K20" s="116">
        <f>J20*100/F20</f>
        <v>56.112824856244849</v>
      </c>
      <c r="L20" s="71"/>
    </row>
    <row r="21" spans="1:16" ht="365.25" customHeight="1">
      <c r="A21" s="168" t="s">
        <v>77</v>
      </c>
      <c r="B21" s="127" t="s">
        <v>129</v>
      </c>
      <c r="C21" s="119">
        <v>167843.58799999999</v>
      </c>
      <c r="D21" s="119">
        <v>462584.95</v>
      </c>
      <c r="E21" s="119">
        <v>2252.25</v>
      </c>
      <c r="F21" s="122">
        <f>E21+D21+C21</f>
        <v>632680.78799999994</v>
      </c>
      <c r="G21" s="119">
        <v>88496.690709999995</v>
      </c>
      <c r="H21" s="119">
        <v>270813.02520999999</v>
      </c>
      <c r="I21" s="119"/>
      <c r="J21" s="122">
        <f>G21+H21+I21</f>
        <v>359309.71591999999</v>
      </c>
      <c r="K21" s="118">
        <f>J21*100/F21</f>
        <v>56.791627426499325</v>
      </c>
      <c r="L21" s="71" t="s">
        <v>171</v>
      </c>
    </row>
    <row r="22" spans="1:16" ht="73.5" customHeight="1">
      <c r="A22" s="169"/>
      <c r="B22" s="128"/>
      <c r="C22" s="120"/>
      <c r="D22" s="120"/>
      <c r="E22" s="120"/>
      <c r="F22" s="123"/>
      <c r="G22" s="120"/>
      <c r="H22" s="120"/>
      <c r="I22" s="120"/>
      <c r="J22" s="123"/>
      <c r="K22" s="134"/>
      <c r="L22" s="143" t="s">
        <v>150</v>
      </c>
    </row>
    <row r="23" spans="1:16" ht="243.75" customHeight="1">
      <c r="A23" s="169"/>
      <c r="B23" s="128"/>
      <c r="C23" s="120"/>
      <c r="D23" s="120"/>
      <c r="E23" s="120"/>
      <c r="F23" s="123"/>
      <c r="G23" s="120"/>
      <c r="H23" s="120"/>
      <c r="I23" s="120"/>
      <c r="J23" s="123"/>
      <c r="K23" s="134"/>
      <c r="L23" s="143" t="s">
        <v>151</v>
      </c>
    </row>
    <row r="24" spans="1:16" ht="254.25" customHeight="1">
      <c r="A24" s="169"/>
      <c r="B24" s="128"/>
      <c r="C24" s="120"/>
      <c r="D24" s="120"/>
      <c r="E24" s="120"/>
      <c r="F24" s="123"/>
      <c r="G24" s="120"/>
      <c r="H24" s="120"/>
      <c r="I24" s="120"/>
      <c r="J24" s="123"/>
      <c r="K24" s="125"/>
      <c r="L24" s="144" t="s">
        <v>153</v>
      </c>
    </row>
    <row r="25" spans="1:16" ht="210.75" customHeight="1">
      <c r="A25" s="169"/>
      <c r="B25" s="128"/>
      <c r="C25" s="120"/>
      <c r="D25" s="120"/>
      <c r="E25" s="120"/>
      <c r="F25" s="123"/>
      <c r="G25" s="120"/>
      <c r="H25" s="120"/>
      <c r="I25" s="120"/>
      <c r="J25" s="123"/>
      <c r="K25" s="125"/>
      <c r="L25" s="144" t="s">
        <v>152</v>
      </c>
    </row>
    <row r="26" spans="1:16" ht="135" customHeight="1">
      <c r="A26" s="169"/>
      <c r="B26" s="128"/>
      <c r="C26" s="120"/>
      <c r="D26" s="120"/>
      <c r="E26" s="120"/>
      <c r="F26" s="123"/>
      <c r="G26" s="120"/>
      <c r="H26" s="120"/>
      <c r="I26" s="120"/>
      <c r="J26" s="123"/>
      <c r="K26" s="125"/>
      <c r="L26" s="144" t="s">
        <v>154</v>
      </c>
      <c r="P26" s="64"/>
    </row>
    <row r="27" spans="1:16" ht="150.75" customHeight="1">
      <c r="A27" s="131"/>
      <c r="B27" s="129"/>
      <c r="C27" s="120"/>
      <c r="D27" s="121"/>
      <c r="E27" s="120"/>
      <c r="F27" s="124"/>
      <c r="G27" s="121"/>
      <c r="H27" s="120"/>
      <c r="I27" s="121"/>
      <c r="J27" s="124"/>
      <c r="K27" s="126"/>
      <c r="L27" s="145" t="s">
        <v>155</v>
      </c>
      <c r="P27" s="64"/>
    </row>
    <row r="28" spans="1:16" ht="354" customHeight="1">
      <c r="A28" s="79" t="s">
        <v>78</v>
      </c>
      <c r="B28" s="83" t="s">
        <v>130</v>
      </c>
      <c r="C28" s="51">
        <v>45052.9</v>
      </c>
      <c r="D28" s="51">
        <v>4251</v>
      </c>
      <c r="E28" s="51"/>
      <c r="F28" s="50">
        <f>E28+D28+C28</f>
        <v>49303.9</v>
      </c>
      <c r="G28" s="51">
        <v>23438.700639999999</v>
      </c>
      <c r="H28" s="51"/>
      <c r="I28" s="51"/>
      <c r="J28" s="69">
        <f>I28+H28+G28</f>
        <v>23438.700639999999</v>
      </c>
      <c r="K28" s="112">
        <f>J28*100/F28</f>
        <v>47.539242615695713</v>
      </c>
      <c r="L28" s="146" t="s">
        <v>156</v>
      </c>
    </row>
    <row r="29" spans="1:16" ht="80.25" customHeight="1">
      <c r="A29" s="6" t="s">
        <v>79</v>
      </c>
      <c r="B29" s="84" t="s">
        <v>131</v>
      </c>
      <c r="C29" s="38">
        <v>242</v>
      </c>
      <c r="D29" s="85"/>
      <c r="E29" s="38"/>
      <c r="F29" s="53">
        <f>E29+D29+C29</f>
        <v>242</v>
      </c>
      <c r="G29" s="72">
        <v>68.25</v>
      </c>
      <c r="H29" s="72"/>
      <c r="I29" s="72"/>
      <c r="J29" s="17">
        <f>I29+H29+G29</f>
        <v>68.25</v>
      </c>
      <c r="K29" s="113">
        <f>J29*100/F29</f>
        <v>28.202479338842974</v>
      </c>
      <c r="L29" s="71" t="s">
        <v>157</v>
      </c>
    </row>
    <row r="30" spans="1:16" ht="27.75" customHeight="1">
      <c r="A30" s="149" t="s">
        <v>45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1"/>
    </row>
    <row r="31" spans="1:16" ht="51" customHeight="1">
      <c r="A31" s="79" t="s">
        <v>17</v>
      </c>
      <c r="B31" s="86" t="s">
        <v>38</v>
      </c>
      <c r="C31" s="53">
        <f t="shared" ref="C31:I31" si="4">C32+C33+C34+C35+C36</f>
        <v>51585.790000000008</v>
      </c>
      <c r="D31" s="53">
        <f t="shared" si="4"/>
        <v>11150.861000000001</v>
      </c>
      <c r="E31" s="53">
        <f t="shared" si="4"/>
        <v>3181.3820000000001</v>
      </c>
      <c r="F31" s="53">
        <f t="shared" si="4"/>
        <v>65918.03300000001</v>
      </c>
      <c r="G31" s="53">
        <f t="shared" si="4"/>
        <v>30101.794609999997</v>
      </c>
      <c r="H31" s="53">
        <f t="shared" si="4"/>
        <v>0</v>
      </c>
      <c r="I31" s="53">
        <f t="shared" si="4"/>
        <v>0</v>
      </c>
      <c r="J31" s="53">
        <f>I31+H31+G31</f>
        <v>30101.794609999997</v>
      </c>
      <c r="K31" s="116">
        <f>J31*100/F31</f>
        <v>45.665492794665141</v>
      </c>
      <c r="L31" s="37"/>
    </row>
    <row r="32" spans="1:16" ht="240.75" customHeight="1">
      <c r="A32" s="79" t="s">
        <v>61</v>
      </c>
      <c r="B32" s="87" t="s">
        <v>39</v>
      </c>
      <c r="C32" s="67">
        <v>18471.146000000001</v>
      </c>
      <c r="D32" s="67">
        <v>4381.7920000000004</v>
      </c>
      <c r="E32" s="67">
        <v>3050.3510000000001</v>
      </c>
      <c r="F32" s="17">
        <f>E32+D32+C32</f>
        <v>25903.289000000001</v>
      </c>
      <c r="G32" s="72">
        <v>11571.88782</v>
      </c>
      <c r="H32" s="72"/>
      <c r="I32" s="72"/>
      <c r="J32" s="17">
        <f>I32+H32+G32</f>
        <v>11571.88782</v>
      </c>
      <c r="K32" s="113">
        <f>J32*100/F32</f>
        <v>44.673430543897332</v>
      </c>
      <c r="L32" s="37" t="s">
        <v>173</v>
      </c>
    </row>
    <row r="33" spans="1:16" ht="320.25" customHeight="1">
      <c r="A33" s="79" t="s">
        <v>62</v>
      </c>
      <c r="B33" s="88" t="s">
        <v>112</v>
      </c>
      <c r="C33" s="51">
        <v>17695.344000000001</v>
      </c>
      <c r="D33" s="51">
        <v>6679.0690000000004</v>
      </c>
      <c r="E33" s="51">
        <v>131.03100000000001</v>
      </c>
      <c r="F33" s="50">
        <f>E33+D33+C33</f>
        <v>24505.444000000003</v>
      </c>
      <c r="G33" s="51">
        <v>11090.54565</v>
      </c>
      <c r="H33" s="51"/>
      <c r="I33" s="51"/>
      <c r="J33" s="50">
        <f>G33+I33+H33</f>
        <v>11090.54565</v>
      </c>
      <c r="K33" s="114">
        <f>J33*100/F33</f>
        <v>45.257476869221378</v>
      </c>
      <c r="L33" s="136" t="s">
        <v>165</v>
      </c>
      <c r="P33" s="3" t="s">
        <v>95</v>
      </c>
    </row>
    <row r="34" spans="1:16" ht="246" customHeight="1">
      <c r="A34" s="79" t="s">
        <v>63</v>
      </c>
      <c r="B34" s="36" t="s">
        <v>89</v>
      </c>
      <c r="C34" s="38">
        <v>895</v>
      </c>
      <c r="D34" s="38"/>
      <c r="E34" s="38"/>
      <c r="F34" s="53">
        <f>E34+D34+C34</f>
        <v>895</v>
      </c>
      <c r="G34" s="38">
        <v>548.24400000000003</v>
      </c>
      <c r="H34" s="38"/>
      <c r="I34" s="38"/>
      <c r="J34" s="53">
        <f>G34+H34+I34</f>
        <v>548.24400000000003</v>
      </c>
      <c r="K34" s="116">
        <f>J34/F34*100</f>
        <v>61.256312849162008</v>
      </c>
      <c r="L34" s="147" t="s">
        <v>174</v>
      </c>
    </row>
    <row r="35" spans="1:16" ht="115.5" customHeight="1">
      <c r="A35" s="79" t="s">
        <v>64</v>
      </c>
      <c r="B35" s="89" t="s">
        <v>113</v>
      </c>
      <c r="C35" s="38">
        <v>12703.3</v>
      </c>
      <c r="D35" s="38"/>
      <c r="E35" s="38"/>
      <c r="F35" s="53">
        <f>E35+D35+C35</f>
        <v>12703.3</v>
      </c>
      <c r="G35" s="72">
        <v>6192.9932799999997</v>
      </c>
      <c r="H35" s="72"/>
      <c r="I35" s="72"/>
      <c r="J35" s="17">
        <f>I35+H35+G35</f>
        <v>6192.9932799999997</v>
      </c>
      <c r="K35" s="113">
        <f>J35*100/F35</f>
        <v>48.751059016161157</v>
      </c>
      <c r="L35" s="37" t="s">
        <v>166</v>
      </c>
      <c r="P35" s="8"/>
    </row>
    <row r="36" spans="1:16" ht="98.25" customHeight="1">
      <c r="A36" s="79" t="s">
        <v>65</v>
      </c>
      <c r="B36" s="90" t="s">
        <v>114</v>
      </c>
      <c r="C36" s="38">
        <v>1821</v>
      </c>
      <c r="D36" s="38">
        <v>90</v>
      </c>
      <c r="E36" s="53"/>
      <c r="F36" s="53">
        <f>E36+D36+C36</f>
        <v>1911</v>
      </c>
      <c r="G36" s="38">
        <v>698.12386000000004</v>
      </c>
      <c r="H36" s="38"/>
      <c r="I36" s="38"/>
      <c r="J36" s="53">
        <f>I36+H36+G36</f>
        <v>698.12386000000004</v>
      </c>
      <c r="K36" s="116">
        <f>J36*100/F36</f>
        <v>36.531860805860802</v>
      </c>
      <c r="L36" s="37" t="s">
        <v>167</v>
      </c>
    </row>
    <row r="37" spans="1:16" ht="24" customHeight="1">
      <c r="A37" s="149" t="s">
        <v>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1"/>
    </row>
    <row r="38" spans="1:16" ht="287.25" customHeight="1">
      <c r="A38" s="6" t="s">
        <v>66</v>
      </c>
      <c r="B38" s="82" t="s">
        <v>115</v>
      </c>
      <c r="C38" s="53">
        <v>1360.1</v>
      </c>
      <c r="D38" s="18"/>
      <c r="E38" s="38"/>
      <c r="F38" s="53">
        <f>E38+D38+C38</f>
        <v>1360.1</v>
      </c>
      <c r="G38" s="55">
        <v>316.81599999999997</v>
      </c>
      <c r="H38" s="55"/>
      <c r="I38" s="55"/>
      <c r="J38" s="55">
        <f>I38+H38+G38</f>
        <v>316.81599999999997</v>
      </c>
      <c r="K38" s="116">
        <f>J38*100/F38</f>
        <v>23.293581354312185</v>
      </c>
      <c r="L38" s="37" t="s">
        <v>159</v>
      </c>
    </row>
    <row r="39" spans="1:16" ht="20.25" customHeight="1">
      <c r="A39" s="149" t="s">
        <v>7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1"/>
    </row>
    <row r="40" spans="1:16" ht="51.75" customHeight="1">
      <c r="A40" s="6" t="s">
        <v>18</v>
      </c>
      <c r="B40" s="82" t="s">
        <v>105</v>
      </c>
      <c r="C40" s="53">
        <v>1576</v>
      </c>
      <c r="D40" s="53">
        <v>90</v>
      </c>
      <c r="E40" s="53"/>
      <c r="F40" s="53">
        <f>E40+D40+C40</f>
        <v>1666</v>
      </c>
      <c r="G40" s="53">
        <v>629.10353999999995</v>
      </c>
      <c r="H40" s="53"/>
      <c r="I40" s="53"/>
      <c r="J40" s="53">
        <f>G40+I40+H40</f>
        <v>629.10353999999995</v>
      </c>
      <c r="K40" s="116">
        <f>J40/F40*100</f>
        <v>37.761316926770704</v>
      </c>
      <c r="L40" s="37" t="s">
        <v>160</v>
      </c>
    </row>
    <row r="41" spans="1:16" ht="24.75" customHeight="1">
      <c r="A41" s="149" t="s">
        <v>44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1"/>
    </row>
    <row r="42" spans="1:16" ht="114.75" customHeight="1">
      <c r="A42" s="6" t="s">
        <v>19</v>
      </c>
      <c r="B42" s="82" t="s">
        <v>40</v>
      </c>
      <c r="C42" s="53">
        <v>390</v>
      </c>
      <c r="D42" s="38"/>
      <c r="E42" s="53"/>
      <c r="F42" s="53">
        <f>E42+D42+C42</f>
        <v>390</v>
      </c>
      <c r="G42" s="53">
        <v>189.60499999999999</v>
      </c>
      <c r="H42" s="53"/>
      <c r="I42" s="53"/>
      <c r="J42" s="53">
        <f>I42+H42+G42</f>
        <v>189.60499999999999</v>
      </c>
      <c r="K42" s="116">
        <f t="shared" ref="K42:K47" si="5">J42*100/F42</f>
        <v>48.616666666666667</v>
      </c>
      <c r="L42" s="133" t="s">
        <v>140</v>
      </c>
    </row>
    <row r="43" spans="1:16" ht="50.25" customHeight="1">
      <c r="A43" s="6" t="s">
        <v>67</v>
      </c>
      <c r="B43" s="78" t="s">
        <v>41</v>
      </c>
      <c r="C43" s="53">
        <f>C44+C45+C46+C47</f>
        <v>7788.0553399999999</v>
      </c>
      <c r="D43" s="53">
        <f>D44+D45+D46+D47</f>
        <v>66987.149999999994</v>
      </c>
      <c r="E43" s="53">
        <f>E44+E45+E46+E47</f>
        <v>5502</v>
      </c>
      <c r="F43" s="53">
        <f>F44+F45+F46+F47</f>
        <v>80277.20534</v>
      </c>
      <c r="G43" s="53">
        <f>G44+G45+G46+G47</f>
        <v>3794.9069600000003</v>
      </c>
      <c r="H43" s="53">
        <f t="shared" ref="H43:J43" si="6">H44+H45+H46+H47</f>
        <v>36639.410899999995</v>
      </c>
      <c r="I43" s="53">
        <f t="shared" si="6"/>
        <v>0</v>
      </c>
      <c r="J43" s="53">
        <f t="shared" si="6"/>
        <v>40434.317860000003</v>
      </c>
      <c r="K43" s="116">
        <f t="shared" si="5"/>
        <v>50.368367569283897</v>
      </c>
      <c r="L43" s="54"/>
    </row>
    <row r="44" spans="1:16" ht="101.25" customHeight="1">
      <c r="A44" s="6" t="s">
        <v>80</v>
      </c>
      <c r="B44" s="36" t="s">
        <v>42</v>
      </c>
      <c r="C44" s="38">
        <v>366</v>
      </c>
      <c r="D44" s="38"/>
      <c r="E44" s="38"/>
      <c r="F44" s="53">
        <f>E44+D44+C44</f>
        <v>366</v>
      </c>
      <c r="G44" s="72">
        <v>170.435</v>
      </c>
      <c r="H44" s="72"/>
      <c r="I44" s="72"/>
      <c r="J44" s="17">
        <f>I44+H44+G44</f>
        <v>170.435</v>
      </c>
      <c r="K44" s="113">
        <f t="shared" si="5"/>
        <v>46.56693989071038</v>
      </c>
      <c r="L44" s="135" t="s">
        <v>141</v>
      </c>
    </row>
    <row r="45" spans="1:16" ht="174.75" customHeight="1">
      <c r="A45" s="6" t="s">
        <v>81</v>
      </c>
      <c r="B45" s="36" t="s">
        <v>43</v>
      </c>
      <c r="C45" s="38"/>
      <c r="D45" s="38">
        <v>60345.15</v>
      </c>
      <c r="E45" s="38">
        <v>5502</v>
      </c>
      <c r="F45" s="53">
        <f>E45+D45+C45</f>
        <v>65847.149999999994</v>
      </c>
      <c r="G45" s="21"/>
      <c r="H45" s="72">
        <v>32620.71081</v>
      </c>
      <c r="I45" s="72"/>
      <c r="J45" s="17">
        <f>G45+H45+I45</f>
        <v>32620.71081</v>
      </c>
      <c r="K45" s="113">
        <f t="shared" si="5"/>
        <v>49.540049660463673</v>
      </c>
      <c r="L45" s="136" t="s">
        <v>142</v>
      </c>
    </row>
    <row r="46" spans="1:16" ht="179.25" customHeight="1">
      <c r="A46" s="6" t="s">
        <v>82</v>
      </c>
      <c r="B46" s="36" t="s">
        <v>116</v>
      </c>
      <c r="C46" s="38">
        <v>3207.0553399999999</v>
      </c>
      <c r="D46" s="38">
        <v>1743</v>
      </c>
      <c r="E46" s="38"/>
      <c r="F46" s="53">
        <f>E46+D46+C46</f>
        <v>4950.0553399999999</v>
      </c>
      <c r="G46" s="72">
        <v>1554.50251</v>
      </c>
      <c r="H46" s="72">
        <v>1699.6780900000001</v>
      </c>
      <c r="I46" s="72"/>
      <c r="J46" s="17">
        <f>I46+H46+G46</f>
        <v>3254.1806000000001</v>
      </c>
      <c r="K46" s="113">
        <f t="shared" si="5"/>
        <v>65.740287259091531</v>
      </c>
      <c r="L46" s="136" t="s">
        <v>143</v>
      </c>
    </row>
    <row r="47" spans="1:16" ht="178.5" customHeight="1">
      <c r="A47" s="91" t="s">
        <v>90</v>
      </c>
      <c r="B47" s="92" t="s">
        <v>117</v>
      </c>
      <c r="C47" s="38">
        <v>4215</v>
      </c>
      <c r="D47" s="38">
        <v>4899</v>
      </c>
      <c r="E47" s="38"/>
      <c r="F47" s="53">
        <f>E47+D47+C47</f>
        <v>9114</v>
      </c>
      <c r="G47" s="72">
        <v>2069.9694500000001</v>
      </c>
      <c r="H47" s="72">
        <v>2319.0219999999999</v>
      </c>
      <c r="I47" s="72"/>
      <c r="J47" s="17">
        <f>I47+H47+G47</f>
        <v>4388.9914499999995</v>
      </c>
      <c r="K47" s="113">
        <f t="shared" si="5"/>
        <v>48.156588215931528</v>
      </c>
      <c r="L47" s="37" t="s">
        <v>144</v>
      </c>
    </row>
    <row r="48" spans="1:16" ht="20.25" customHeight="1">
      <c r="A48" s="171" t="s">
        <v>31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1"/>
    </row>
    <row r="49" spans="1:16" ht="228.75" customHeight="1">
      <c r="A49" s="6" t="s">
        <v>20</v>
      </c>
      <c r="B49" s="86" t="s">
        <v>118</v>
      </c>
      <c r="C49" s="53">
        <v>3607.3</v>
      </c>
      <c r="D49" s="53">
        <v>30015.816050000001</v>
      </c>
      <c r="E49" s="38"/>
      <c r="F49" s="53">
        <f>E49+D49+C49</f>
        <v>33623.116050000004</v>
      </c>
      <c r="G49" s="53">
        <v>1730.9234799999999</v>
      </c>
      <c r="H49" s="53">
        <v>24686.013999999999</v>
      </c>
      <c r="I49" s="53"/>
      <c r="J49" s="53">
        <f>I49+H49+G49</f>
        <v>26416.937480000001</v>
      </c>
      <c r="K49" s="116">
        <f>J49*100/F49</f>
        <v>78.5677848558596</v>
      </c>
      <c r="L49" s="37" t="s">
        <v>164</v>
      </c>
    </row>
    <row r="50" spans="1:16" ht="24.75" customHeight="1">
      <c r="A50" s="149" t="s">
        <v>8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1"/>
    </row>
    <row r="51" spans="1:16" ht="69.75" customHeight="1">
      <c r="A51" s="9" t="s">
        <v>21</v>
      </c>
      <c r="B51" s="82" t="s">
        <v>46</v>
      </c>
      <c r="C51" s="53">
        <f>C52+C53+C55+C54</f>
        <v>162</v>
      </c>
      <c r="D51" s="53">
        <f t="shared" ref="D51:J51" si="7">D52+D53+D55+D54</f>
        <v>0</v>
      </c>
      <c r="E51" s="53">
        <f t="shared" si="7"/>
        <v>0</v>
      </c>
      <c r="F51" s="53">
        <f t="shared" si="7"/>
        <v>162</v>
      </c>
      <c r="G51" s="53">
        <f t="shared" si="7"/>
        <v>28.561799999999998</v>
      </c>
      <c r="H51" s="53">
        <f t="shared" si="7"/>
        <v>0</v>
      </c>
      <c r="I51" s="53">
        <f t="shared" si="7"/>
        <v>0</v>
      </c>
      <c r="J51" s="53">
        <f t="shared" si="7"/>
        <v>28.561799999999998</v>
      </c>
      <c r="K51" s="116">
        <f>J51*100/F51</f>
        <v>17.630740740740741</v>
      </c>
      <c r="L51" s="54"/>
    </row>
    <row r="52" spans="1:16" ht="83.25" customHeight="1">
      <c r="A52" s="9" t="s">
        <v>83</v>
      </c>
      <c r="B52" s="36" t="s">
        <v>47</v>
      </c>
      <c r="C52" s="38">
        <v>19</v>
      </c>
      <c r="D52" s="38"/>
      <c r="E52" s="38"/>
      <c r="F52" s="53">
        <f>E52+D52+C52</f>
        <v>19</v>
      </c>
      <c r="G52" s="93">
        <v>12</v>
      </c>
      <c r="H52" s="55"/>
      <c r="I52" s="55"/>
      <c r="J52" s="55">
        <f t="shared" ref="J52:J53" si="8">I52+H52+G52</f>
        <v>12</v>
      </c>
      <c r="K52" s="116">
        <f>J52*100/F52</f>
        <v>63.157894736842103</v>
      </c>
      <c r="L52" s="139" t="s">
        <v>168</v>
      </c>
    </row>
    <row r="53" spans="1:16" ht="49.5" customHeight="1">
      <c r="A53" s="94" t="s">
        <v>84</v>
      </c>
      <c r="B53" s="90" t="s">
        <v>48</v>
      </c>
      <c r="C53" s="38">
        <v>50</v>
      </c>
      <c r="D53" s="38"/>
      <c r="E53" s="38"/>
      <c r="F53" s="53">
        <f>E53+D53+C53</f>
        <v>50</v>
      </c>
      <c r="G53" s="93">
        <v>3</v>
      </c>
      <c r="H53" s="55"/>
      <c r="I53" s="55"/>
      <c r="J53" s="55">
        <f t="shared" si="8"/>
        <v>3</v>
      </c>
      <c r="K53" s="116">
        <f>J53*100/F53</f>
        <v>6</v>
      </c>
      <c r="L53" s="137" t="s">
        <v>163</v>
      </c>
    </row>
    <row r="54" spans="1:16" ht="68.25" customHeight="1">
      <c r="A54" s="6" t="s">
        <v>85</v>
      </c>
      <c r="B54" s="92" t="s">
        <v>49</v>
      </c>
      <c r="C54" s="38">
        <v>88</v>
      </c>
      <c r="D54" s="38"/>
      <c r="E54" s="38"/>
      <c r="F54" s="53">
        <f>E54+D54+C54</f>
        <v>88</v>
      </c>
      <c r="G54" s="93">
        <v>13.5618</v>
      </c>
      <c r="H54" s="93"/>
      <c r="I54" s="93"/>
      <c r="J54" s="55">
        <f t="shared" ref="J54:J55" si="9">I54+H54+G54</f>
        <v>13.5618</v>
      </c>
      <c r="K54" s="116">
        <f>J54*100/F54</f>
        <v>15.411136363636365</v>
      </c>
      <c r="L54" s="137" t="s">
        <v>169</v>
      </c>
    </row>
    <row r="55" spans="1:16" ht="49.5">
      <c r="A55" s="6" t="s">
        <v>119</v>
      </c>
      <c r="B55" s="92" t="s">
        <v>120</v>
      </c>
      <c r="C55" s="38">
        <v>5</v>
      </c>
      <c r="D55" s="38"/>
      <c r="E55" s="38"/>
      <c r="F55" s="53">
        <f>E55+D55+C55</f>
        <v>5</v>
      </c>
      <c r="G55" s="93">
        <v>0</v>
      </c>
      <c r="H55" s="93"/>
      <c r="I55" s="93"/>
      <c r="J55" s="53">
        <f t="shared" si="9"/>
        <v>0</v>
      </c>
      <c r="K55" s="116">
        <f>J55*100/F55</f>
        <v>0</v>
      </c>
      <c r="L55" s="136" t="s">
        <v>121</v>
      </c>
    </row>
    <row r="56" spans="1:16" ht="29.25" customHeight="1">
      <c r="A56" s="172" t="s">
        <v>9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</row>
    <row r="57" spans="1:16" ht="103.5" customHeight="1">
      <c r="A57" s="56" t="s">
        <v>68</v>
      </c>
      <c r="B57" s="57" t="s">
        <v>101</v>
      </c>
      <c r="C57" s="53">
        <v>21</v>
      </c>
      <c r="D57" s="53"/>
      <c r="E57" s="53"/>
      <c r="F57" s="53">
        <f>E57+D57+C57</f>
        <v>21</v>
      </c>
      <c r="G57" s="55">
        <v>6</v>
      </c>
      <c r="H57" s="55"/>
      <c r="I57" s="55"/>
      <c r="J57" s="55">
        <f>G57+H57+I57</f>
        <v>6</v>
      </c>
      <c r="K57" s="116">
        <f>J57/F57*100</f>
        <v>28.571428571428569</v>
      </c>
      <c r="L57" s="54" t="s">
        <v>162</v>
      </c>
    </row>
    <row r="58" spans="1:16" ht="26.25" customHeight="1">
      <c r="A58" s="149" t="s">
        <v>10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1"/>
    </row>
    <row r="59" spans="1:16" ht="35.25" customHeight="1">
      <c r="A59" s="95" t="s">
        <v>22</v>
      </c>
      <c r="B59" s="82" t="s">
        <v>52</v>
      </c>
      <c r="C59" s="53">
        <f>C62+C60+C61+C63</f>
        <v>284.60000000000002</v>
      </c>
      <c r="D59" s="53">
        <f t="shared" ref="D59:F59" si="10">D62+D60+D61+D63</f>
        <v>906.53540999999996</v>
      </c>
      <c r="E59" s="53">
        <f t="shared" si="10"/>
        <v>6583.5571499999996</v>
      </c>
      <c r="F59" s="53">
        <f t="shared" si="10"/>
        <v>7774.6925599999995</v>
      </c>
      <c r="G59" s="53">
        <f>G62+G60+G61</f>
        <v>0</v>
      </c>
      <c r="H59" s="53">
        <f>H62+H60+H61</f>
        <v>0</v>
      </c>
      <c r="I59" s="53">
        <f>I62+I60+I61</f>
        <v>0</v>
      </c>
      <c r="J59" s="53">
        <f>I59+H59+G59</f>
        <v>0</v>
      </c>
      <c r="K59" s="116">
        <f t="shared" ref="K59:K63" si="11">J59*100/F59</f>
        <v>0</v>
      </c>
      <c r="L59" s="54"/>
    </row>
    <row r="60" spans="1:16" ht="47.25">
      <c r="A60" s="84" t="s">
        <v>91</v>
      </c>
      <c r="B60" s="96" t="s">
        <v>54</v>
      </c>
      <c r="C60" s="38">
        <v>20</v>
      </c>
      <c r="D60" s="38"/>
      <c r="E60" s="38"/>
      <c r="F60" s="53">
        <f>E60+D60+C60</f>
        <v>20</v>
      </c>
      <c r="G60" s="38">
        <v>0</v>
      </c>
      <c r="H60" s="38"/>
      <c r="I60" s="38"/>
      <c r="J60" s="53">
        <f t="shared" ref="J60:J61" si="12">I60+H60+G60</f>
        <v>0</v>
      </c>
      <c r="K60" s="116">
        <f t="shared" si="11"/>
        <v>0</v>
      </c>
      <c r="L60" s="138" t="s">
        <v>132</v>
      </c>
    </row>
    <row r="61" spans="1:16" ht="71.25" customHeight="1">
      <c r="A61" s="84" t="s">
        <v>92</v>
      </c>
      <c r="B61" s="96" t="s">
        <v>55</v>
      </c>
      <c r="C61" s="38">
        <v>10</v>
      </c>
      <c r="D61" s="38"/>
      <c r="E61" s="38"/>
      <c r="F61" s="53">
        <f>E61+D61+C61</f>
        <v>10</v>
      </c>
      <c r="G61" s="38">
        <v>0</v>
      </c>
      <c r="H61" s="38"/>
      <c r="I61" s="38"/>
      <c r="J61" s="53">
        <f t="shared" si="12"/>
        <v>0</v>
      </c>
      <c r="K61" s="116">
        <f t="shared" si="11"/>
        <v>0</v>
      </c>
      <c r="L61" s="139" t="s">
        <v>108</v>
      </c>
    </row>
    <row r="62" spans="1:16" ht="94.5">
      <c r="A62" s="84" t="s">
        <v>93</v>
      </c>
      <c r="B62" s="96" t="s">
        <v>53</v>
      </c>
      <c r="C62" s="38">
        <v>249.6</v>
      </c>
      <c r="D62" s="38">
        <v>304.79593</v>
      </c>
      <c r="E62" s="38">
        <v>499.49957000000001</v>
      </c>
      <c r="F62" s="53">
        <f>E62+D62+C62</f>
        <v>1053.8954999999999</v>
      </c>
      <c r="G62" s="97">
        <v>0</v>
      </c>
      <c r="H62" s="97"/>
      <c r="I62" s="97"/>
      <c r="J62" s="53">
        <f>I62+H62+G62</f>
        <v>0</v>
      </c>
      <c r="K62" s="116">
        <f t="shared" si="11"/>
        <v>0</v>
      </c>
      <c r="L62" s="54" t="s">
        <v>145</v>
      </c>
    </row>
    <row r="63" spans="1:16" ht="84" customHeight="1">
      <c r="A63" s="84" t="s">
        <v>103</v>
      </c>
      <c r="B63" s="96" t="s">
        <v>104</v>
      </c>
      <c r="C63" s="38">
        <v>5</v>
      </c>
      <c r="D63" s="38">
        <v>601.73947999999996</v>
      </c>
      <c r="E63" s="38">
        <v>6084.0575799999997</v>
      </c>
      <c r="F63" s="53">
        <f>E63+D63+C63</f>
        <v>6690.7970599999999</v>
      </c>
      <c r="G63" s="97">
        <v>0</v>
      </c>
      <c r="H63" s="97"/>
      <c r="I63" s="97"/>
      <c r="J63" s="53">
        <f>I63+H63+G63</f>
        <v>0</v>
      </c>
      <c r="K63" s="116">
        <f t="shared" si="11"/>
        <v>0</v>
      </c>
      <c r="L63" s="54" t="s">
        <v>146</v>
      </c>
    </row>
    <row r="64" spans="1:16" ht="242.25" customHeight="1">
      <c r="A64" s="98" t="s">
        <v>69</v>
      </c>
      <c r="B64" s="148" t="s">
        <v>122</v>
      </c>
      <c r="C64" s="53">
        <v>11180.9</v>
      </c>
      <c r="D64" s="53"/>
      <c r="E64" s="53"/>
      <c r="F64" s="53">
        <f>E64+D64+C64</f>
        <v>11180.9</v>
      </c>
      <c r="G64" s="53">
        <v>5127.9070700000002</v>
      </c>
      <c r="H64" s="53"/>
      <c r="I64" s="53"/>
      <c r="J64" s="53">
        <f>I64+H64+G64</f>
        <v>5127.9070700000002</v>
      </c>
      <c r="K64" s="116">
        <f>J64*100/F64</f>
        <v>45.863097514511352</v>
      </c>
      <c r="L64" s="142" t="s">
        <v>170</v>
      </c>
      <c r="P64" s="3" t="s">
        <v>107</v>
      </c>
    </row>
    <row r="65" spans="1:16" ht="28.5" customHeight="1">
      <c r="A65" s="149" t="s">
        <v>11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1"/>
    </row>
    <row r="66" spans="1:16" ht="70.5" customHeight="1">
      <c r="A66" s="83" t="s">
        <v>70</v>
      </c>
      <c r="B66" s="99" t="s">
        <v>123</v>
      </c>
      <c r="C66" s="50">
        <v>10</v>
      </c>
      <c r="D66" s="50">
        <v>286.49016</v>
      </c>
      <c r="E66" s="50"/>
      <c r="F66" s="50">
        <f>E66+D66+C66</f>
        <v>296.49016</v>
      </c>
      <c r="G66" s="100">
        <v>0</v>
      </c>
      <c r="H66" s="100">
        <v>286.49016</v>
      </c>
      <c r="I66" s="100"/>
      <c r="J66" s="100">
        <f>I66+H66+G66</f>
        <v>286.49016</v>
      </c>
      <c r="K66" s="114">
        <f>J66*100/F66</f>
        <v>96.627206784872726</v>
      </c>
      <c r="L66" s="139" t="s">
        <v>161</v>
      </c>
      <c r="P66" s="7"/>
    </row>
    <row r="67" spans="1:16" ht="99">
      <c r="A67" s="84" t="s">
        <v>71</v>
      </c>
      <c r="B67" s="82" t="s">
        <v>56</v>
      </c>
      <c r="C67" s="17">
        <f t="shared" ref="C67:I67" si="13">C68+C69+C70</f>
        <v>12106.5</v>
      </c>
      <c r="D67" s="17">
        <f t="shared" si="13"/>
        <v>0</v>
      </c>
      <c r="E67" s="17">
        <f t="shared" si="13"/>
        <v>0</v>
      </c>
      <c r="F67" s="17">
        <f t="shared" si="13"/>
        <v>12106.5</v>
      </c>
      <c r="G67" s="23">
        <f>G68+G69+G70</f>
        <v>2945.9130400000004</v>
      </c>
      <c r="H67" s="23">
        <f t="shared" si="13"/>
        <v>0</v>
      </c>
      <c r="I67" s="23">
        <f t="shared" si="13"/>
        <v>0</v>
      </c>
      <c r="J67" s="23">
        <f>J68+J69+J70</f>
        <v>2945.9130400000004</v>
      </c>
      <c r="K67" s="116">
        <f>J67*100/F67</f>
        <v>24.33331714368315</v>
      </c>
      <c r="L67" s="101"/>
    </row>
    <row r="68" spans="1:16" ht="53.25" customHeight="1">
      <c r="A68" s="83" t="s">
        <v>86</v>
      </c>
      <c r="B68" s="88" t="s">
        <v>57</v>
      </c>
      <c r="C68" s="67">
        <v>5085</v>
      </c>
      <c r="D68" s="102"/>
      <c r="E68" s="67"/>
      <c r="F68" s="69">
        <f>E68+D68+C68</f>
        <v>5085</v>
      </c>
      <c r="G68" s="70">
        <v>12.28</v>
      </c>
      <c r="H68" s="70"/>
      <c r="I68" s="70"/>
      <c r="J68" s="23">
        <f t="shared" ref="J68:J69" si="14">I68+H68+G68</f>
        <v>12.28</v>
      </c>
      <c r="K68" s="112">
        <f>J68*100/F68</f>
        <v>0.24149459193706982</v>
      </c>
      <c r="L68" s="140" t="s">
        <v>147</v>
      </c>
    </row>
    <row r="69" spans="1:16" ht="19.5" customHeight="1">
      <c r="A69" s="84" t="s">
        <v>87</v>
      </c>
      <c r="B69" s="92" t="s">
        <v>58</v>
      </c>
      <c r="C69" s="72">
        <v>30</v>
      </c>
      <c r="D69" s="72"/>
      <c r="E69" s="72"/>
      <c r="F69" s="17">
        <f>C69</f>
        <v>30</v>
      </c>
      <c r="G69" s="103">
        <v>0</v>
      </c>
      <c r="H69" s="103"/>
      <c r="I69" s="103"/>
      <c r="J69" s="23">
        <f t="shared" si="14"/>
        <v>0</v>
      </c>
      <c r="K69" s="113">
        <f>J69*100/F69</f>
        <v>0</v>
      </c>
      <c r="L69" s="141" t="s">
        <v>134</v>
      </c>
    </row>
    <row r="70" spans="1:16" ht="67.5" customHeight="1">
      <c r="A70" s="104" t="s">
        <v>94</v>
      </c>
      <c r="B70" s="92" t="s">
        <v>124</v>
      </c>
      <c r="C70" s="72">
        <v>6991.5</v>
      </c>
      <c r="D70" s="72"/>
      <c r="E70" s="72"/>
      <c r="F70" s="17">
        <f>E70+D70+C70</f>
        <v>6991.5</v>
      </c>
      <c r="G70" s="103">
        <v>2933.6330400000002</v>
      </c>
      <c r="H70" s="103"/>
      <c r="I70" s="103"/>
      <c r="J70" s="23">
        <f>I70+H70+G70</f>
        <v>2933.6330400000002</v>
      </c>
      <c r="K70" s="113">
        <f>J70*100/F70</f>
        <v>41.959994850890368</v>
      </c>
      <c r="L70" s="132" t="s">
        <v>148</v>
      </c>
    </row>
    <row r="71" spans="1:16" ht="25.5" customHeight="1">
      <c r="A71" s="149" t="s">
        <v>12</v>
      </c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1"/>
    </row>
    <row r="72" spans="1:16" ht="54.95" customHeight="1">
      <c r="A72" s="9" t="s">
        <v>72</v>
      </c>
      <c r="B72" s="39" t="s">
        <v>125</v>
      </c>
      <c r="C72" s="50">
        <f>C73+C74</f>
        <v>17551.2</v>
      </c>
      <c r="D72" s="53">
        <f>D73+D74</f>
        <v>48965</v>
      </c>
      <c r="E72" s="50">
        <f>E73+E74</f>
        <v>0</v>
      </c>
      <c r="F72" s="53">
        <f>F73+F74</f>
        <v>66516.2</v>
      </c>
      <c r="G72" s="53">
        <f>G73+G74</f>
        <v>934.86455000000001</v>
      </c>
      <c r="H72" s="53">
        <f t="shared" ref="H72:J72" si="15">H73+H74</f>
        <v>8965</v>
      </c>
      <c r="I72" s="53">
        <f t="shared" si="15"/>
        <v>0</v>
      </c>
      <c r="J72" s="53">
        <f t="shared" si="15"/>
        <v>9899.8645500000002</v>
      </c>
      <c r="K72" s="116">
        <f>J72*100/F72</f>
        <v>14.88338863314501</v>
      </c>
      <c r="L72" s="54"/>
    </row>
    <row r="73" spans="1:16" ht="207.75" customHeight="1">
      <c r="A73" s="10" t="s">
        <v>73</v>
      </c>
      <c r="B73" s="40" t="s">
        <v>50</v>
      </c>
      <c r="C73" s="51">
        <v>16607.2</v>
      </c>
      <c r="D73" s="51">
        <v>48965</v>
      </c>
      <c r="E73" s="51"/>
      <c r="F73" s="50">
        <f>E73+D73+C73</f>
        <v>65572.2</v>
      </c>
      <c r="G73" s="51">
        <v>705.42</v>
      </c>
      <c r="H73" s="51">
        <v>8965</v>
      </c>
      <c r="I73" s="51"/>
      <c r="J73" s="50">
        <f>I73+H73+G73</f>
        <v>9670.42</v>
      </c>
      <c r="K73" s="116">
        <f>J73*100/F73</f>
        <v>14.747743708461819</v>
      </c>
      <c r="L73" s="137" t="s">
        <v>175</v>
      </c>
    </row>
    <row r="74" spans="1:16" ht="82.5" customHeight="1">
      <c r="A74" s="9" t="s">
        <v>74</v>
      </c>
      <c r="B74" s="36" t="s">
        <v>51</v>
      </c>
      <c r="C74" s="38">
        <v>944</v>
      </c>
      <c r="D74" s="38"/>
      <c r="E74" s="38"/>
      <c r="F74" s="53">
        <f>E74+D74+C74</f>
        <v>944</v>
      </c>
      <c r="G74" s="38">
        <v>229.44454999999999</v>
      </c>
      <c r="H74" s="38"/>
      <c r="I74" s="38"/>
      <c r="J74" s="53">
        <f>I74+H74+G74</f>
        <v>229.44454999999999</v>
      </c>
      <c r="K74" s="116">
        <f>J74*100/F74</f>
        <v>24.305566737288135</v>
      </c>
      <c r="L74" s="138" t="s">
        <v>133</v>
      </c>
    </row>
    <row r="75" spans="1:16" ht="22.9" customHeight="1">
      <c r="A75" s="11"/>
      <c r="B75" s="12" t="s">
        <v>13</v>
      </c>
      <c r="C75" s="53">
        <f t="shared" ref="C75:I75" si="16">C72+C67+C66+C64+C59+C57+C51+C49+C43+C42+C40+C38+C31+C20+C18+C16+C14+C13+C11+C8</f>
        <v>392374.13333999994</v>
      </c>
      <c r="D75" s="53">
        <f t="shared" si="16"/>
        <v>632181.92693000007</v>
      </c>
      <c r="E75" s="53">
        <f t="shared" si="16"/>
        <v>34718.658150000003</v>
      </c>
      <c r="F75" s="53">
        <f t="shared" si="16"/>
        <v>1059274.71842</v>
      </c>
      <c r="G75" s="53">
        <f t="shared" si="16"/>
        <v>198657.91963999995</v>
      </c>
      <c r="H75" s="53">
        <f t="shared" si="16"/>
        <v>345526.39740999998</v>
      </c>
      <c r="I75" s="53">
        <f t="shared" si="16"/>
        <v>2937.1441300000001</v>
      </c>
      <c r="J75" s="53">
        <f>J72+J67+J66+J64+J59+J57+J51+J49+J43+J42+J40+J38+J31+J20+J18+J16+J14+J13+J11+J8</f>
        <v>547121.46117999998</v>
      </c>
      <c r="K75" s="116">
        <f>J75/F75*100</f>
        <v>51.650572950148288</v>
      </c>
      <c r="L75" s="42"/>
    </row>
    <row r="76" spans="1:16" ht="18" customHeight="1">
      <c r="A76" s="13"/>
      <c r="B76" s="14"/>
      <c r="C76" s="19"/>
      <c r="D76" s="19"/>
      <c r="E76" s="19"/>
      <c r="F76" s="19"/>
      <c r="G76" s="52"/>
      <c r="H76" s="52"/>
      <c r="I76" s="52"/>
      <c r="J76" s="52"/>
      <c r="K76" s="117"/>
      <c r="L76" s="43"/>
    </row>
    <row r="77" spans="1:16" ht="18" customHeight="1">
      <c r="A77" s="174" t="s">
        <v>109</v>
      </c>
      <c r="B77" s="174"/>
      <c r="C77" s="19"/>
      <c r="D77" s="19"/>
      <c r="E77" s="19"/>
      <c r="F77" s="19"/>
      <c r="G77" s="24"/>
      <c r="H77" s="24"/>
      <c r="I77" s="24"/>
      <c r="J77" s="25"/>
      <c r="K77" s="117"/>
      <c r="L77" s="43"/>
    </row>
    <row r="78" spans="1:16" ht="18" customHeight="1">
      <c r="A78" s="107" t="s">
        <v>110</v>
      </c>
      <c r="B78" s="107"/>
      <c r="C78" s="108"/>
      <c r="D78" s="19"/>
      <c r="E78" s="19"/>
      <c r="F78" s="19"/>
      <c r="G78" s="26"/>
      <c r="H78" s="26"/>
      <c r="I78" s="26"/>
      <c r="J78" s="27"/>
      <c r="K78" s="117"/>
      <c r="L78" s="43"/>
    </row>
    <row r="79" spans="1:16" ht="18.75">
      <c r="A79" s="109" t="s">
        <v>111</v>
      </c>
      <c r="B79" s="109"/>
      <c r="C79" s="110"/>
      <c r="D79" s="110"/>
      <c r="F79" s="21" t="s">
        <v>97</v>
      </c>
      <c r="G79" s="28"/>
      <c r="H79" s="28"/>
      <c r="I79" s="28"/>
      <c r="J79" s="31"/>
    </row>
    <row r="80" spans="1:16" ht="18.75">
      <c r="A80" s="15"/>
      <c r="B80" s="105"/>
      <c r="C80" s="20"/>
      <c r="D80" s="20"/>
      <c r="F80" s="34"/>
      <c r="G80" s="28"/>
      <c r="H80" s="28"/>
      <c r="I80" s="28"/>
      <c r="J80" s="31"/>
    </row>
    <row r="81" spans="1:12">
      <c r="B81" s="106"/>
    </row>
    <row r="83" spans="1:12">
      <c r="L83" s="45"/>
    </row>
    <row r="84" spans="1:12">
      <c r="A84" s="1" t="s">
        <v>29</v>
      </c>
      <c r="L84" s="46"/>
    </row>
    <row r="85" spans="1:12" ht="17.100000000000001" customHeight="1">
      <c r="A85" s="170" t="s">
        <v>96</v>
      </c>
      <c r="B85" s="170"/>
      <c r="L85" s="47"/>
    </row>
    <row r="86" spans="1:12" ht="12.95" customHeight="1"/>
    <row r="88" spans="1:12" ht="24" customHeight="1">
      <c r="L88" s="46"/>
    </row>
    <row r="89" spans="1:12" ht="16.5" customHeight="1">
      <c r="L89" s="46"/>
    </row>
  </sheetData>
  <sheetProtection password="CF66" sheet="1" objects="1" scenarios="1" formatCells="0"/>
  <mergeCells count="26">
    <mergeCell ref="A37:L37"/>
    <mergeCell ref="A30:L30"/>
    <mergeCell ref="A21:A26"/>
    <mergeCell ref="A71:L71"/>
    <mergeCell ref="A85:B85"/>
    <mergeCell ref="A58:L58"/>
    <mergeCell ref="A65:L65"/>
    <mergeCell ref="A39:L39"/>
    <mergeCell ref="A41:L41"/>
    <mergeCell ref="A48:L48"/>
    <mergeCell ref="A50:L50"/>
    <mergeCell ref="A56:L56"/>
    <mergeCell ref="A77:B77"/>
    <mergeCell ref="A17:L17"/>
    <mergeCell ref="A15:L15"/>
    <mergeCell ref="A19:L19"/>
    <mergeCell ref="A1:L1"/>
    <mergeCell ref="A4:A5"/>
    <mergeCell ref="B4:B5"/>
    <mergeCell ref="C4:F4"/>
    <mergeCell ref="G4:J4"/>
    <mergeCell ref="K4:K5"/>
    <mergeCell ref="L4:L5"/>
    <mergeCell ref="A2:L2"/>
    <mergeCell ref="A12:L12"/>
    <mergeCell ref="A7:L7"/>
  </mergeCells>
  <pageMargins left="0.39370078740157483" right="0.39370078740157483" top="0.78740157480314965" bottom="0.39370078740157483" header="0" footer="0"/>
  <pageSetup paperSize="9" scale="48" fitToHeight="0" orientation="landscape" r:id="rId1"/>
  <rowBreaks count="7" manualBreakCount="7">
    <brk id="14" max="14" man="1"/>
    <brk id="22" max="14" man="1"/>
    <brk id="27" max="14" man="1"/>
    <brk id="33" max="14" man="1"/>
    <brk id="42" max="14" man="1"/>
    <brk id="49" max="14" man="1"/>
    <brk id="6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Керш М</dc:creator>
  <cp:lastModifiedBy>Ольга</cp:lastModifiedBy>
  <cp:lastPrinted>2018-07-17T01:44:14Z</cp:lastPrinted>
  <dcterms:created xsi:type="dcterms:W3CDTF">2011-07-04T07:10:28Z</dcterms:created>
  <dcterms:modified xsi:type="dcterms:W3CDTF">2018-07-17T03:27:37Z</dcterms:modified>
</cp:coreProperties>
</file>