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36" i="1" l="1"/>
  <c r="B36" i="1"/>
  <c r="C14" i="1"/>
  <c r="C47" i="1" l="1"/>
  <c r="B47" i="1"/>
  <c r="C31" i="1"/>
  <c r="C35" i="1" s="1"/>
  <c r="B31" i="1"/>
  <c r="B35" i="1" s="1"/>
  <c r="C25" i="1"/>
  <c r="C11" i="1"/>
  <c r="B11" i="1"/>
  <c r="B28" i="1" s="1"/>
  <c r="C8" i="1"/>
  <c r="B8" i="1"/>
  <c r="C28" i="1" l="1"/>
</calcChain>
</file>

<file path=xl/sharedStrings.xml><?xml version="1.0" encoding="utf-8"?>
<sst xmlns="http://schemas.openxmlformats.org/spreadsheetml/2006/main" count="51" uniqueCount="41">
  <si>
    <t>Адрес участка</t>
  </si>
  <si>
    <t>Протяженность, км</t>
  </si>
  <si>
    <t>Стоимость работ, руб.</t>
  </si>
  <si>
    <t>Год реализации</t>
  </si>
  <si>
    <t>Калининский сельсовет</t>
  </si>
  <si>
    <t>с. Калинино ул. Зеленая</t>
  </si>
  <si>
    <t>д. Чапаево ул. Мира</t>
  </si>
  <si>
    <t>ВСЕГО за 2019 год</t>
  </si>
  <si>
    <t>Райковский снльсовет</t>
  </si>
  <si>
    <t>аал Райков ул. Ленина</t>
  </si>
  <si>
    <t>Солнечный сельсовет</t>
  </si>
  <si>
    <t>с. Солнечное ул. 10 Пятилетки</t>
  </si>
  <si>
    <t>Опытненский сельсовет</t>
  </si>
  <si>
    <t>с. Зеленое ул. Мичурина</t>
  </si>
  <si>
    <t>Расцветовский сельсовет</t>
  </si>
  <si>
    <t>п. Тепличный ул. Полевая</t>
  </si>
  <si>
    <t>п. Тепличный ул. Ленина</t>
  </si>
  <si>
    <t>п. Тепличный ул. Вишневая</t>
  </si>
  <si>
    <t>Усть-Абаканский поссовет</t>
  </si>
  <si>
    <t>р.п. Усть-Абакан ул. Добровольского</t>
  </si>
  <si>
    <t>ремонт тротуара  р.п. Усть-Абакан ул. Добровольского</t>
  </si>
  <si>
    <t>Обустройство остановкии</t>
  </si>
  <si>
    <t>Устройство светофора</t>
  </si>
  <si>
    <t>ВСЕГО за 2020 год</t>
  </si>
  <si>
    <t>Реализация национального проекта</t>
  </si>
  <si>
    <t>"Безопасные и качественные автомобильные дороги"</t>
  </si>
  <si>
    <t>на территории Усть-Абаканского района 2019 - 2022 гг.</t>
  </si>
  <si>
    <t>р.п. Усть-Абакан ул. Карла Маркса</t>
  </si>
  <si>
    <t>ВСЕГО за 2021 год</t>
  </si>
  <si>
    <t>с. Калинино ул. Школьная</t>
  </si>
  <si>
    <t>с. Калинино ул. Белых Облаков</t>
  </si>
  <si>
    <t>р.п. Усть-Абакан ул. Центральная</t>
  </si>
  <si>
    <t>р.п. Усть-Абакан ул. Заречная</t>
  </si>
  <si>
    <t>р.п. Усть-Абакан ул. Перспективная</t>
  </si>
  <si>
    <t>р.п. Усть-Абакан ул. Калинина</t>
  </si>
  <si>
    <t>ВСЕГО на 2022 год</t>
  </si>
  <si>
    <t xml:space="preserve">Руководитель Управления ЖКХ и строительства </t>
  </si>
  <si>
    <t>Т.В. Новикова</t>
  </si>
  <si>
    <t>администрации Усть-Абаканского района</t>
  </si>
  <si>
    <t>исполнитель: Сальцева Е.В.(2-18-59)</t>
  </si>
  <si>
    <t>ИТОГО 2019-2021гг.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</si>
</sst>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M26" sqref="M26"/>
    </sheetView>
  </sheetViews>
  <sheetFormatPr defaultRowHeight="15" x14ac:dyDescent="0.25"/>
  <cols>
    <col min="1" max="1" width="33.85546875" customWidth="1"/>
    <col min="2" max="2" width="13.85546875" customWidth="1"/>
    <col min="3" max="4" width="18.85546875" customWidth="1"/>
    <col min="6" max="6" width="14.42578125" customWidth="1"/>
    <col min="8" max="8" width="23.85546875" customWidth="1"/>
  </cols>
  <sheetData>
    <row r="1" spans="1:8" x14ac:dyDescent="0.25">
      <c r="A1" s="22" t="s">
        <v>24</v>
      </c>
      <c r="B1" s="22"/>
      <c r="C1" s="22"/>
      <c r="D1" s="22"/>
    </row>
    <row r="2" spans="1:8" x14ac:dyDescent="0.25">
      <c r="A2" s="23" t="s">
        <v>25</v>
      </c>
      <c r="B2" s="23"/>
      <c r="C2" s="23"/>
      <c r="D2" s="23"/>
    </row>
    <row r="3" spans="1:8" x14ac:dyDescent="0.25">
      <c r="A3" s="23" t="s">
        <v>26</v>
      </c>
      <c r="B3" s="23"/>
      <c r="C3" s="23"/>
      <c r="D3" s="23"/>
    </row>
    <row r="4" spans="1:8" ht="30" x14ac:dyDescent="0.25">
      <c r="A4" s="2" t="s">
        <v>0</v>
      </c>
      <c r="B4" s="6" t="s">
        <v>1</v>
      </c>
      <c r="C4" s="6" t="s">
        <v>2</v>
      </c>
      <c r="D4" s="9" t="s">
        <v>3</v>
      </c>
    </row>
    <row r="5" spans="1:8" x14ac:dyDescent="0.25">
      <c r="A5" s="4" t="s">
        <v>4</v>
      </c>
      <c r="B5" s="2"/>
      <c r="C5" s="2"/>
      <c r="D5" s="2"/>
    </row>
    <row r="6" spans="1:8" x14ac:dyDescent="0.25">
      <c r="A6" s="5" t="s">
        <v>5</v>
      </c>
      <c r="B6" s="2">
        <v>0.46100000000000002</v>
      </c>
      <c r="C6" s="2">
        <v>2874332.85</v>
      </c>
      <c r="D6" s="2">
        <v>2019</v>
      </c>
    </row>
    <row r="7" spans="1:8" x14ac:dyDescent="0.25">
      <c r="A7" s="5" t="s">
        <v>6</v>
      </c>
      <c r="B7" s="2">
        <v>0.52</v>
      </c>
      <c r="C7" s="2">
        <v>5707320</v>
      </c>
      <c r="D7" s="2">
        <v>2019</v>
      </c>
    </row>
    <row r="8" spans="1:8" x14ac:dyDescent="0.25">
      <c r="A8" s="4" t="s">
        <v>7</v>
      </c>
      <c r="B8" s="3">
        <f>B6+B7</f>
        <v>0.98100000000000009</v>
      </c>
      <c r="C8" s="3">
        <f>C6+C7</f>
        <v>8581652.8499999996</v>
      </c>
      <c r="D8" s="2"/>
    </row>
    <row r="9" spans="1:8" x14ac:dyDescent="0.25">
      <c r="A9" s="4"/>
      <c r="B9" s="3"/>
      <c r="C9" s="3"/>
      <c r="D9" s="2"/>
    </row>
    <row r="10" spans="1:8" x14ac:dyDescent="0.25">
      <c r="A10" s="4" t="s">
        <v>4</v>
      </c>
      <c r="B10" s="2"/>
      <c r="C10" s="2"/>
      <c r="D10" s="2"/>
    </row>
    <row r="11" spans="1:8" x14ac:dyDescent="0.25">
      <c r="A11" s="5" t="s">
        <v>5</v>
      </c>
      <c r="B11" s="2">
        <f>0.354+0.185</f>
        <v>0.53899999999999992</v>
      </c>
      <c r="C11" s="2">
        <f>2365490.9+1515860.4</f>
        <v>3881351.3</v>
      </c>
      <c r="D11" s="2">
        <v>2020</v>
      </c>
    </row>
    <row r="12" spans="1:8" x14ac:dyDescent="0.25">
      <c r="A12" s="5" t="s">
        <v>6</v>
      </c>
      <c r="B12" s="2">
        <v>0.73</v>
      </c>
      <c r="C12" s="2">
        <v>4846472.95</v>
      </c>
      <c r="D12" s="2">
        <v>2020</v>
      </c>
    </row>
    <row r="13" spans="1:8" x14ac:dyDescent="0.25">
      <c r="A13" s="4" t="s">
        <v>8</v>
      </c>
      <c r="B13" s="2"/>
      <c r="C13" s="2"/>
      <c r="D13" s="2"/>
      <c r="F13" s="15"/>
      <c r="G13" s="15"/>
      <c r="H13" s="15"/>
    </row>
    <row r="14" spans="1:8" x14ac:dyDescent="0.25">
      <c r="A14" s="5" t="s">
        <v>9</v>
      </c>
      <c r="B14" s="20">
        <v>1.8</v>
      </c>
      <c r="C14" s="20">
        <f>15521003.72+599009</f>
        <v>16120012.720000001</v>
      </c>
      <c r="D14" s="20">
        <v>2020</v>
      </c>
      <c r="F14" s="18"/>
      <c r="G14" s="18"/>
      <c r="H14" s="18"/>
    </row>
    <row r="15" spans="1:8" x14ac:dyDescent="0.25">
      <c r="A15" s="4" t="s">
        <v>10</v>
      </c>
      <c r="B15" s="2"/>
      <c r="C15" s="2"/>
      <c r="D15" s="2"/>
      <c r="F15" s="18"/>
      <c r="G15" s="18"/>
      <c r="H15" s="18"/>
    </row>
    <row r="16" spans="1:8" x14ac:dyDescent="0.25">
      <c r="A16" s="5" t="s">
        <v>11</v>
      </c>
      <c r="B16" s="20">
        <v>0.90500000000000003</v>
      </c>
      <c r="C16" s="20">
        <v>9135164.6500000004</v>
      </c>
      <c r="D16" s="20">
        <v>2020</v>
      </c>
      <c r="F16" s="28"/>
      <c r="G16" s="18"/>
      <c r="H16" s="28"/>
    </row>
    <row r="17" spans="1:4" x14ac:dyDescent="0.25">
      <c r="A17" s="4" t="s">
        <v>12</v>
      </c>
      <c r="B17" s="2"/>
      <c r="C17" s="2"/>
      <c r="D17" s="2"/>
    </row>
    <row r="18" spans="1:4" x14ac:dyDescent="0.25">
      <c r="A18" s="5" t="s">
        <v>13</v>
      </c>
      <c r="B18" s="21">
        <v>1</v>
      </c>
      <c r="C18" s="20">
        <v>9075006.5999999996</v>
      </c>
      <c r="D18" s="20">
        <v>2020</v>
      </c>
    </row>
    <row r="19" spans="1:4" x14ac:dyDescent="0.25">
      <c r="A19" s="4" t="s">
        <v>14</v>
      </c>
      <c r="B19" s="2"/>
      <c r="C19" s="2"/>
      <c r="D19" s="2"/>
    </row>
    <row r="20" spans="1:4" x14ac:dyDescent="0.25">
      <c r="A20" s="5" t="s">
        <v>15</v>
      </c>
      <c r="B20" s="2">
        <v>1.27</v>
      </c>
      <c r="C20" s="2">
        <v>10579380.68</v>
      </c>
      <c r="D20" s="2">
        <v>2020</v>
      </c>
    </row>
    <row r="21" spans="1:4" x14ac:dyDescent="0.25">
      <c r="A21" s="5" t="s">
        <v>16</v>
      </c>
      <c r="B21" s="2">
        <v>1.899</v>
      </c>
      <c r="C21" s="2">
        <v>15729936.18</v>
      </c>
      <c r="D21" s="2">
        <v>2020</v>
      </c>
    </row>
    <row r="22" spans="1:4" x14ac:dyDescent="0.25">
      <c r="A22" s="5" t="s">
        <v>17</v>
      </c>
      <c r="B22" s="2">
        <v>0.622</v>
      </c>
      <c r="C22" s="7">
        <v>6690672</v>
      </c>
      <c r="D22" s="2">
        <v>2020</v>
      </c>
    </row>
    <row r="23" spans="1:4" x14ac:dyDescent="0.25">
      <c r="A23" s="4" t="s">
        <v>18</v>
      </c>
      <c r="B23" s="2"/>
      <c r="C23" s="2"/>
      <c r="D23" s="2"/>
    </row>
    <row r="24" spans="1:4" ht="30" x14ac:dyDescent="0.25">
      <c r="A24" s="8" t="s">
        <v>19</v>
      </c>
      <c r="B24" s="9">
        <v>2.0680000000000001</v>
      </c>
      <c r="C24" s="9">
        <v>19193473.649999999</v>
      </c>
      <c r="D24" s="9">
        <v>2020</v>
      </c>
    </row>
    <row r="25" spans="1:4" ht="30" x14ac:dyDescent="0.25">
      <c r="A25" s="8" t="s">
        <v>20</v>
      </c>
      <c r="B25" s="2">
        <v>0.84499999999999997</v>
      </c>
      <c r="C25" s="2">
        <f>603458.2+114740</f>
        <v>718198.2</v>
      </c>
      <c r="D25" s="2">
        <v>2020</v>
      </c>
    </row>
    <row r="26" spans="1:4" x14ac:dyDescent="0.25">
      <c r="A26" s="5" t="s">
        <v>21</v>
      </c>
      <c r="B26" s="2"/>
      <c r="C26" s="2">
        <v>15000</v>
      </c>
      <c r="D26" s="2">
        <v>2020</v>
      </c>
    </row>
    <row r="27" spans="1:4" x14ac:dyDescent="0.25">
      <c r="A27" s="5" t="s">
        <v>22</v>
      </c>
      <c r="B27" s="2"/>
      <c r="C27" s="2">
        <v>200000</v>
      </c>
      <c r="D27" s="2">
        <v>2020</v>
      </c>
    </row>
    <row r="28" spans="1:4" x14ac:dyDescent="0.25">
      <c r="A28" s="4" t="s">
        <v>23</v>
      </c>
      <c r="B28" s="10">
        <f>B11+B12+B14+B16+B18+B20+B21+B22+B24+B25</f>
        <v>11.678000000000001</v>
      </c>
      <c r="C28" s="10">
        <f>C11+C12+C14+C16+C18+C20+C21+C22+C24+C25+C26+C27</f>
        <v>96184668.929999992</v>
      </c>
      <c r="D28" s="1"/>
    </row>
    <row r="29" spans="1:4" x14ac:dyDescent="0.25">
      <c r="A29" s="4"/>
      <c r="B29" s="10"/>
      <c r="C29" s="10"/>
      <c r="D29" s="1"/>
    </row>
    <row r="30" spans="1:4" x14ac:dyDescent="0.25">
      <c r="A30" s="4" t="s">
        <v>4</v>
      </c>
      <c r="B30" s="1"/>
      <c r="C30" s="1"/>
      <c r="D30" s="1"/>
    </row>
    <row r="31" spans="1:4" x14ac:dyDescent="0.25">
      <c r="A31" s="5" t="s">
        <v>5</v>
      </c>
      <c r="B31" s="2">
        <f>0.344+0.15</f>
        <v>0.49399999999999999</v>
      </c>
      <c r="C31" s="24">
        <f>6620038+1275773</f>
        <v>7895811</v>
      </c>
      <c r="D31" s="26">
        <v>2021</v>
      </c>
    </row>
    <row r="32" spans="1:4" x14ac:dyDescent="0.25">
      <c r="A32" s="5" t="s">
        <v>6</v>
      </c>
      <c r="B32" s="2">
        <v>0.6</v>
      </c>
      <c r="C32" s="25"/>
      <c r="D32" s="27"/>
    </row>
    <row r="33" spans="1:4" x14ac:dyDescent="0.25">
      <c r="A33" s="4" t="s">
        <v>18</v>
      </c>
      <c r="B33" s="1"/>
      <c r="C33" s="1"/>
      <c r="D33" s="1"/>
    </row>
    <row r="34" spans="1:4" x14ac:dyDescent="0.25">
      <c r="A34" s="11" t="s">
        <v>27</v>
      </c>
      <c r="B34" s="9">
        <v>1.4</v>
      </c>
      <c r="C34" s="12">
        <v>15180000</v>
      </c>
      <c r="D34" s="9">
        <v>2021</v>
      </c>
    </row>
    <row r="35" spans="1:4" x14ac:dyDescent="0.25">
      <c r="A35" s="4" t="s">
        <v>28</v>
      </c>
      <c r="B35" s="13">
        <f>B31+B32+B34</f>
        <v>2.4939999999999998</v>
      </c>
      <c r="C35" s="14">
        <f>C31+C34</f>
        <v>23075811</v>
      </c>
      <c r="D35" s="9"/>
    </row>
    <row r="36" spans="1:4" x14ac:dyDescent="0.25">
      <c r="A36" s="4" t="s">
        <v>40</v>
      </c>
      <c r="B36" s="14">
        <f>B8+B28+B35</f>
        <v>15.153</v>
      </c>
      <c r="C36" s="14">
        <f>C8+C28+C35</f>
        <v>127842132.77999999</v>
      </c>
      <c r="D36" s="9"/>
    </row>
    <row r="37" spans="1:4" x14ac:dyDescent="0.25">
      <c r="A37" s="4"/>
      <c r="B37" s="14"/>
      <c r="C37" s="14"/>
      <c r="D37" s="9"/>
    </row>
    <row r="38" spans="1:4" x14ac:dyDescent="0.25">
      <c r="A38" s="4" t="s">
        <v>4</v>
      </c>
      <c r="B38" s="9"/>
      <c r="C38" s="9"/>
      <c r="D38" s="9"/>
    </row>
    <row r="39" spans="1:4" x14ac:dyDescent="0.25">
      <c r="A39" s="5" t="s">
        <v>29</v>
      </c>
      <c r="B39" s="9">
        <v>0.25</v>
      </c>
      <c r="C39" s="12">
        <v>2822950</v>
      </c>
      <c r="D39" s="9">
        <v>2022</v>
      </c>
    </row>
    <row r="40" spans="1:4" x14ac:dyDescent="0.25">
      <c r="A40" s="5" t="s">
        <v>6</v>
      </c>
      <c r="B40" s="2">
        <v>0.52</v>
      </c>
      <c r="C40" s="7">
        <v>5731080</v>
      </c>
      <c r="D40" s="2">
        <v>2022</v>
      </c>
    </row>
    <row r="41" spans="1:4" x14ac:dyDescent="0.25">
      <c r="A41" s="1" t="s">
        <v>30</v>
      </c>
      <c r="B41" s="2">
        <v>1.45</v>
      </c>
      <c r="C41" s="7">
        <v>17077260</v>
      </c>
      <c r="D41" s="2">
        <v>2022</v>
      </c>
    </row>
    <row r="42" spans="1:4" x14ac:dyDescent="0.25">
      <c r="A42" s="4" t="s">
        <v>18</v>
      </c>
      <c r="B42" s="2"/>
      <c r="C42" s="2"/>
      <c r="D42" s="1"/>
    </row>
    <row r="43" spans="1:4" x14ac:dyDescent="0.25">
      <c r="A43" s="1" t="s">
        <v>31</v>
      </c>
      <c r="B43" s="2">
        <v>0.85499999999999998</v>
      </c>
      <c r="C43" s="7">
        <v>9313370</v>
      </c>
      <c r="D43" s="2">
        <v>2022</v>
      </c>
    </row>
    <row r="44" spans="1:4" x14ac:dyDescent="0.25">
      <c r="A44" s="1" t="s">
        <v>32</v>
      </c>
      <c r="B44" s="2">
        <v>1.2569999999999999</v>
      </c>
      <c r="C44" s="7">
        <v>13649950</v>
      </c>
      <c r="D44" s="2">
        <v>2022</v>
      </c>
    </row>
    <row r="45" spans="1:4" x14ac:dyDescent="0.25">
      <c r="A45" s="1" t="s">
        <v>33</v>
      </c>
      <c r="B45" s="2">
        <v>0.874</v>
      </c>
      <c r="C45" s="7">
        <v>11620000</v>
      </c>
      <c r="D45" s="2">
        <v>2022</v>
      </c>
    </row>
    <row r="46" spans="1:4" x14ac:dyDescent="0.25">
      <c r="A46" s="1" t="s">
        <v>34</v>
      </c>
      <c r="B46" s="2">
        <v>1.6619999999999999</v>
      </c>
      <c r="C46" s="7">
        <v>14881470</v>
      </c>
      <c r="D46" s="2">
        <v>2022</v>
      </c>
    </row>
    <row r="47" spans="1:4" x14ac:dyDescent="0.25">
      <c r="A47" s="4" t="s">
        <v>35</v>
      </c>
      <c r="B47" s="3">
        <f>B39+B40+B41+B43+B44+B45+B46</f>
        <v>6.8679999999999994</v>
      </c>
      <c r="C47" s="10">
        <f>C39+C40+C41+C43+C44+C45+C46</f>
        <v>75096080</v>
      </c>
      <c r="D47" s="2"/>
    </row>
    <row r="48" spans="1:4" x14ac:dyDescent="0.25">
      <c r="A48" s="15"/>
      <c r="B48" s="16"/>
      <c r="C48" s="17"/>
      <c r="D48" s="16"/>
    </row>
    <row r="49" spans="1:4" x14ac:dyDescent="0.25">
      <c r="A49" s="18" t="s">
        <v>36</v>
      </c>
      <c r="B49" s="16"/>
      <c r="C49" s="17"/>
    </row>
    <row r="50" spans="1:4" x14ac:dyDescent="0.25">
      <c r="A50" s="18" t="s">
        <v>38</v>
      </c>
      <c r="D50" s="16" t="s">
        <v>37</v>
      </c>
    </row>
    <row r="52" spans="1:4" x14ac:dyDescent="0.25">
      <c r="A52" s="19" t="s">
        <v>39</v>
      </c>
    </row>
  </sheetData>
  <mergeCells count="5">
    <mergeCell ref="A1:D1"/>
    <mergeCell ref="A3:D3"/>
    <mergeCell ref="A2:D2"/>
    <mergeCell ref="C31:C32"/>
    <mergeCell ref="D31:D32"/>
  </mergeCells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2022-03-22T06:38:20Z</dcterms:modified>
</cp:coreProperties>
</file>